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040" tabRatio="910"/>
  </bookViews>
  <sheets>
    <sheet name="KẾT QUẢ" sheetId="20" r:id="rId1"/>
  </sheets>
  <definedNames>
    <definedName name="_xlnm._FilterDatabase" localSheetId="0" hidden="1">'KẾT QUẢ'!$A$7:$Y$83</definedName>
  </definedNames>
  <calcPr calcId="144525"/>
</workbook>
</file>

<file path=xl/calcChain.xml><?xml version="1.0" encoding="utf-8"?>
<calcChain xmlns="http://schemas.openxmlformats.org/spreadsheetml/2006/main">
  <c r="W81" i="20" l="1"/>
  <c r="V81" i="20"/>
  <c r="T81" i="20"/>
  <c r="S81" i="20"/>
  <c r="Q81" i="20"/>
  <c r="W80" i="20"/>
  <c r="V80" i="20"/>
  <c r="T80" i="20"/>
  <c r="S80" i="20"/>
  <c r="Q80" i="20"/>
  <c r="W79" i="20"/>
  <c r="V79" i="20"/>
  <c r="T79" i="20"/>
  <c r="S79" i="20"/>
  <c r="Q79" i="20"/>
  <c r="W78" i="20"/>
  <c r="V78" i="20"/>
  <c r="X78" i="20" s="1"/>
  <c r="U78" i="20" s="1"/>
  <c r="T78" i="20"/>
  <c r="S78" i="20"/>
  <c r="Q78" i="20"/>
  <c r="X77" i="20"/>
  <c r="U77" i="20" s="1"/>
  <c r="W77" i="20"/>
  <c r="V77" i="20"/>
  <c r="T77" i="20"/>
  <c r="S77" i="20"/>
  <c r="Q77" i="20"/>
  <c r="W76" i="20"/>
  <c r="V76" i="20"/>
  <c r="T76" i="20"/>
  <c r="S76" i="20"/>
  <c r="Q76" i="20"/>
  <c r="W75" i="20"/>
  <c r="V75" i="20"/>
  <c r="T75" i="20"/>
  <c r="S75" i="20"/>
  <c r="Q75" i="20"/>
  <c r="W74" i="20"/>
  <c r="V74" i="20"/>
  <c r="T74" i="20"/>
  <c r="S74" i="20"/>
  <c r="Q74" i="20"/>
  <c r="W73" i="20"/>
  <c r="V73" i="20"/>
  <c r="T73" i="20"/>
  <c r="S73" i="20"/>
  <c r="Q73" i="20"/>
  <c r="W72" i="20"/>
  <c r="V72" i="20"/>
  <c r="T72" i="20"/>
  <c r="S72" i="20"/>
  <c r="Q72" i="20"/>
  <c r="W71" i="20"/>
  <c r="V71" i="20"/>
  <c r="X71" i="20" s="1"/>
  <c r="U71" i="20" s="1"/>
  <c r="T71" i="20"/>
  <c r="S71" i="20"/>
  <c r="Q71" i="20"/>
  <c r="W70" i="20"/>
  <c r="V70" i="20"/>
  <c r="T70" i="20"/>
  <c r="S70" i="20"/>
  <c r="Q70" i="20"/>
  <c r="W69" i="20"/>
  <c r="V69" i="20"/>
  <c r="T69" i="20"/>
  <c r="S69" i="20"/>
  <c r="Q69" i="20"/>
  <c r="W68" i="20"/>
  <c r="V68" i="20"/>
  <c r="T68" i="20"/>
  <c r="S68" i="20"/>
  <c r="Q68" i="20"/>
  <c r="W67" i="20"/>
  <c r="V67" i="20"/>
  <c r="T67" i="20"/>
  <c r="S67" i="20"/>
  <c r="Q67" i="20"/>
  <c r="X66" i="20"/>
  <c r="U66" i="20" s="1"/>
  <c r="W66" i="20"/>
  <c r="V66" i="20"/>
  <c r="T66" i="20"/>
  <c r="S66" i="20"/>
  <c r="Q66" i="20"/>
  <c r="W65" i="20"/>
  <c r="V65" i="20"/>
  <c r="T65" i="20"/>
  <c r="S65" i="20"/>
  <c r="Q65" i="20"/>
  <c r="W64" i="20"/>
  <c r="V64" i="20"/>
  <c r="T64" i="20"/>
  <c r="S64" i="20"/>
  <c r="Q64" i="20"/>
  <c r="W63" i="20"/>
  <c r="V63" i="20"/>
  <c r="T63" i="20"/>
  <c r="S63" i="20"/>
  <c r="Q63" i="20"/>
  <c r="W62" i="20"/>
  <c r="V62" i="20"/>
  <c r="X62" i="20" s="1"/>
  <c r="U62" i="20" s="1"/>
  <c r="T62" i="20"/>
  <c r="S62" i="20"/>
  <c r="Q62" i="20"/>
  <c r="W61" i="20"/>
  <c r="V61" i="20"/>
  <c r="T61" i="20"/>
  <c r="S61" i="20"/>
  <c r="Q61" i="20"/>
  <c r="W60" i="20"/>
  <c r="V60" i="20"/>
  <c r="T60" i="20"/>
  <c r="S60" i="20"/>
  <c r="Q60" i="20"/>
  <c r="W59" i="20"/>
  <c r="V59" i="20"/>
  <c r="T59" i="20"/>
  <c r="S59" i="20"/>
  <c r="Q59" i="20"/>
  <c r="W58" i="20"/>
  <c r="V58" i="20"/>
  <c r="X58" i="20" s="1"/>
  <c r="U58" i="20" s="1"/>
  <c r="T58" i="20"/>
  <c r="S58" i="20"/>
  <c r="Q58" i="20"/>
  <c r="W57" i="20"/>
  <c r="V57" i="20"/>
  <c r="T57" i="20"/>
  <c r="S57" i="20"/>
  <c r="Q57" i="20"/>
  <c r="W56" i="20"/>
  <c r="V56" i="20"/>
  <c r="T56" i="20"/>
  <c r="S56" i="20"/>
  <c r="Q56" i="20"/>
  <c r="W55" i="20"/>
  <c r="V55" i="20"/>
  <c r="T55" i="20"/>
  <c r="S55" i="20"/>
  <c r="Q55" i="20"/>
  <c r="W54" i="20"/>
  <c r="V54" i="20"/>
  <c r="T54" i="20"/>
  <c r="S54" i="20"/>
  <c r="Q54" i="20"/>
  <c r="W53" i="20"/>
  <c r="V53" i="20"/>
  <c r="T53" i="20"/>
  <c r="S53" i="20"/>
  <c r="Q53" i="20"/>
  <c r="W52" i="20"/>
  <c r="V52" i="20"/>
  <c r="X52" i="20" s="1"/>
  <c r="U52" i="20" s="1"/>
  <c r="T52" i="20"/>
  <c r="S52" i="20"/>
  <c r="Q52" i="20"/>
  <c r="W51" i="20"/>
  <c r="V51" i="20"/>
  <c r="T51" i="20"/>
  <c r="S51" i="20"/>
  <c r="Q51" i="20"/>
  <c r="W50" i="20"/>
  <c r="V50" i="20"/>
  <c r="X50" i="20" s="1"/>
  <c r="U50" i="20" s="1"/>
  <c r="T50" i="20"/>
  <c r="S50" i="20"/>
  <c r="Q50" i="20"/>
  <c r="W49" i="20"/>
  <c r="V49" i="20"/>
  <c r="T49" i="20"/>
  <c r="S49" i="20"/>
  <c r="Q49" i="20"/>
  <c r="W48" i="20"/>
  <c r="V48" i="20"/>
  <c r="T48" i="20"/>
  <c r="S48" i="20"/>
  <c r="Q48" i="20"/>
  <c r="W47" i="20"/>
  <c r="V47" i="20"/>
  <c r="T47" i="20"/>
  <c r="S47" i="20"/>
  <c r="Q47" i="20"/>
  <c r="W46" i="20"/>
  <c r="V46" i="20"/>
  <c r="T46" i="20"/>
  <c r="S46" i="20"/>
  <c r="Q46" i="20"/>
  <c r="W45" i="20"/>
  <c r="V45" i="20"/>
  <c r="T45" i="20"/>
  <c r="S45" i="20"/>
  <c r="Q45" i="20"/>
  <c r="W44" i="20"/>
  <c r="V44" i="20"/>
  <c r="T44" i="20"/>
  <c r="S44" i="20"/>
  <c r="Q44" i="20"/>
  <c r="W43" i="20"/>
  <c r="V43" i="20"/>
  <c r="T43" i="20"/>
  <c r="S43" i="20"/>
  <c r="Q43" i="20"/>
  <c r="W42" i="20"/>
  <c r="V42" i="20"/>
  <c r="T42" i="20"/>
  <c r="S42" i="20"/>
  <c r="Q42" i="20"/>
  <c r="W41" i="20"/>
  <c r="V41" i="20"/>
  <c r="T41" i="20"/>
  <c r="S41" i="20"/>
  <c r="Q41" i="20"/>
  <c r="W40" i="20"/>
  <c r="V40" i="20"/>
  <c r="T40" i="20"/>
  <c r="S40" i="20"/>
  <c r="Q40" i="20"/>
  <c r="W39" i="20"/>
  <c r="V39" i="20"/>
  <c r="T39" i="20"/>
  <c r="S39" i="20"/>
  <c r="Q39" i="20"/>
  <c r="W38" i="20"/>
  <c r="V38" i="20"/>
  <c r="X38" i="20" s="1"/>
  <c r="U38" i="20" s="1"/>
  <c r="T38" i="20"/>
  <c r="S38" i="20"/>
  <c r="Q38" i="20"/>
  <c r="W37" i="20"/>
  <c r="V37" i="20"/>
  <c r="T37" i="20"/>
  <c r="S37" i="20"/>
  <c r="Q37" i="20"/>
  <c r="W36" i="20"/>
  <c r="V36" i="20"/>
  <c r="T36" i="20"/>
  <c r="S36" i="20"/>
  <c r="Q36" i="20"/>
  <c r="W35" i="20"/>
  <c r="V35" i="20"/>
  <c r="T35" i="20"/>
  <c r="S35" i="20"/>
  <c r="Q35" i="20"/>
  <c r="W34" i="20"/>
  <c r="V34" i="20"/>
  <c r="T34" i="20"/>
  <c r="S34" i="20"/>
  <c r="Q34" i="20"/>
  <c r="W33" i="20"/>
  <c r="V33" i="20"/>
  <c r="T33" i="20"/>
  <c r="S33" i="20"/>
  <c r="Q33" i="20"/>
  <c r="W32" i="20"/>
  <c r="V32" i="20"/>
  <c r="T32" i="20"/>
  <c r="S32" i="20"/>
  <c r="Q32" i="20"/>
  <c r="W31" i="20"/>
  <c r="V31" i="20"/>
  <c r="T31" i="20"/>
  <c r="S31" i="20"/>
  <c r="Q31" i="20"/>
  <c r="W30" i="20"/>
  <c r="V30" i="20"/>
  <c r="X30" i="20" s="1"/>
  <c r="U30" i="20" s="1"/>
  <c r="T30" i="20"/>
  <c r="S30" i="20"/>
  <c r="Q30" i="20"/>
  <c r="W29" i="20"/>
  <c r="V29" i="20"/>
  <c r="T29" i="20"/>
  <c r="S29" i="20"/>
  <c r="Q29" i="20"/>
  <c r="W28" i="20"/>
  <c r="V28" i="20"/>
  <c r="X28" i="20" s="1"/>
  <c r="U28" i="20" s="1"/>
  <c r="T28" i="20"/>
  <c r="S28" i="20"/>
  <c r="Q28" i="20"/>
  <c r="W27" i="20"/>
  <c r="V27" i="20"/>
  <c r="T27" i="20"/>
  <c r="S27" i="20"/>
  <c r="Q27" i="20"/>
  <c r="W26" i="20"/>
  <c r="V26" i="20"/>
  <c r="T26" i="20"/>
  <c r="S26" i="20"/>
  <c r="Q26" i="20"/>
  <c r="W25" i="20"/>
  <c r="V25" i="20"/>
  <c r="T25" i="20"/>
  <c r="S25" i="20"/>
  <c r="Q25" i="20"/>
  <c r="W24" i="20"/>
  <c r="V24" i="20"/>
  <c r="X24" i="20" s="1"/>
  <c r="U24" i="20" s="1"/>
  <c r="T24" i="20"/>
  <c r="S24" i="20"/>
  <c r="Q24" i="20"/>
  <c r="W23" i="20"/>
  <c r="V23" i="20"/>
  <c r="T23" i="20"/>
  <c r="S23" i="20"/>
  <c r="Q23" i="20"/>
  <c r="W22" i="20"/>
  <c r="V22" i="20"/>
  <c r="X22" i="20" s="1"/>
  <c r="U22" i="20" s="1"/>
  <c r="T22" i="20"/>
  <c r="S22" i="20"/>
  <c r="Q22" i="20"/>
  <c r="W21" i="20"/>
  <c r="V21" i="20"/>
  <c r="T21" i="20"/>
  <c r="S21" i="20"/>
  <c r="Q21" i="20"/>
  <c r="W20" i="20"/>
  <c r="V20" i="20"/>
  <c r="X20" i="20" s="1"/>
  <c r="U20" i="20" s="1"/>
  <c r="T20" i="20"/>
  <c r="S20" i="20"/>
  <c r="Q20" i="20"/>
  <c r="W19" i="20"/>
  <c r="V19" i="20"/>
  <c r="T19" i="20"/>
  <c r="S19" i="20"/>
  <c r="Q19" i="20"/>
  <c r="W18" i="20"/>
  <c r="V18" i="20"/>
  <c r="X18" i="20" s="1"/>
  <c r="U18" i="20" s="1"/>
  <c r="T18" i="20"/>
  <c r="S18" i="20"/>
  <c r="Q18" i="20"/>
  <c r="W17" i="20"/>
  <c r="X17" i="20" s="1"/>
  <c r="U17" i="20" s="1"/>
  <c r="V17" i="20"/>
  <c r="T17" i="20"/>
  <c r="S17" i="20"/>
  <c r="Q17" i="20"/>
  <c r="W16" i="20"/>
  <c r="V16" i="20"/>
  <c r="X16" i="20" s="1"/>
  <c r="U16" i="20" s="1"/>
  <c r="T16" i="20"/>
  <c r="S16" i="20"/>
  <c r="Q16" i="20"/>
  <c r="W15" i="20"/>
  <c r="V15" i="20"/>
  <c r="T15" i="20"/>
  <c r="S15" i="20"/>
  <c r="Q15" i="20"/>
  <c r="W14" i="20"/>
  <c r="V14" i="20"/>
  <c r="T14" i="20"/>
  <c r="S14" i="20"/>
  <c r="Q14" i="20"/>
  <c r="W13" i="20"/>
  <c r="V13" i="20"/>
  <c r="T13" i="20"/>
  <c r="S13" i="20"/>
  <c r="Q13" i="20"/>
  <c r="W12" i="20"/>
  <c r="V12" i="20"/>
  <c r="T12" i="20"/>
  <c r="S12" i="20"/>
  <c r="Q12" i="20"/>
  <c r="W11" i="20"/>
  <c r="V11" i="20"/>
  <c r="T11" i="20"/>
  <c r="S11" i="20"/>
  <c r="Q11" i="20"/>
  <c r="W10" i="20"/>
  <c r="V10" i="20"/>
  <c r="X10" i="20" s="1"/>
  <c r="U10" i="20" s="1"/>
  <c r="T10" i="20"/>
  <c r="S10" i="20"/>
  <c r="Q10" i="20"/>
  <c r="W9" i="20"/>
  <c r="V9" i="20"/>
  <c r="T9" i="20"/>
  <c r="S9" i="20"/>
  <c r="Q9" i="20"/>
  <c r="X41" i="20" l="1"/>
  <c r="U41" i="20" s="1"/>
  <c r="X45" i="20"/>
  <c r="U45" i="20" s="1"/>
  <c r="X39" i="20"/>
  <c r="U39" i="20" s="1"/>
  <c r="X32" i="20"/>
  <c r="U32" i="20" s="1"/>
  <c r="X49" i="20"/>
  <c r="U49" i="20" s="1"/>
  <c r="X51" i="20"/>
  <c r="U51" i="20" s="1"/>
  <c r="X57" i="20"/>
  <c r="U57" i="20" s="1"/>
  <c r="X61" i="20"/>
  <c r="U61" i="20" s="1"/>
  <c r="X65" i="20"/>
  <c r="U65" i="20" s="1"/>
  <c r="X13" i="20"/>
  <c r="U13" i="20" s="1"/>
  <c r="X21" i="20"/>
  <c r="U21" i="20" s="1"/>
  <c r="X25" i="20"/>
  <c r="U25" i="20" s="1"/>
  <c r="X29" i="20"/>
  <c r="U29" i="20" s="1"/>
  <c r="X42" i="20"/>
  <c r="U42" i="20" s="1"/>
  <c r="X46" i="20"/>
  <c r="U46" i="20" s="1"/>
  <c r="X81" i="20"/>
  <c r="U81" i="20" s="1"/>
  <c r="X11" i="20"/>
  <c r="U11" i="20" s="1"/>
  <c r="X15" i="20"/>
  <c r="U15" i="20" s="1"/>
  <c r="X19" i="20"/>
  <c r="U19" i="20" s="1"/>
  <c r="X23" i="20"/>
  <c r="U23" i="20" s="1"/>
  <c r="X27" i="20"/>
  <c r="U27" i="20" s="1"/>
  <c r="X31" i="20"/>
  <c r="U31" i="20" s="1"/>
  <c r="X37" i="20"/>
  <c r="U37" i="20" s="1"/>
  <c r="X54" i="20"/>
  <c r="U54" i="20" s="1"/>
  <c r="X59" i="20"/>
  <c r="U59" i="20" s="1"/>
  <c r="X69" i="20"/>
  <c r="U69" i="20" s="1"/>
  <c r="X73" i="20"/>
  <c r="U73" i="20" s="1"/>
  <c r="X40" i="20"/>
  <c r="U40" i="20" s="1"/>
  <c r="X44" i="20"/>
  <c r="U44" i="20" s="1"/>
  <c r="X60" i="20"/>
  <c r="U60" i="20" s="1"/>
  <c r="X70" i="20"/>
  <c r="U70" i="20" s="1"/>
  <c r="X80" i="20"/>
  <c r="U80" i="20" s="1"/>
  <c r="X14" i="20"/>
  <c r="U14" i="20" s="1"/>
  <c r="X53" i="20"/>
  <c r="U53" i="20" s="1"/>
  <c r="X72" i="20"/>
  <c r="U72" i="20" s="1"/>
  <c r="X43" i="20"/>
  <c r="U43" i="20" s="1"/>
  <c r="X12" i="20"/>
  <c r="U12" i="20" s="1"/>
  <c r="X26" i="20"/>
  <c r="U26" i="20" s="1"/>
  <c r="X34" i="20"/>
  <c r="U34" i="20" s="1"/>
  <c r="X36" i="20"/>
  <c r="U36" i="20" s="1"/>
  <c r="X48" i="20"/>
  <c r="U48" i="20" s="1"/>
  <c r="X56" i="20"/>
  <c r="U56" i="20" s="1"/>
  <c r="X68" i="20"/>
  <c r="U68" i="20" s="1"/>
  <c r="X76" i="20"/>
  <c r="U76" i="20" s="1"/>
  <c r="X79" i="20"/>
  <c r="U79" i="20" s="1"/>
  <c r="X33" i="20"/>
  <c r="U33" i="20" s="1"/>
  <c r="X35" i="20"/>
  <c r="U35" i="20" s="1"/>
  <c r="X47" i="20"/>
  <c r="U47" i="20" s="1"/>
  <c r="X55" i="20"/>
  <c r="U55" i="20" s="1"/>
  <c r="X64" i="20"/>
  <c r="U64" i="20" s="1"/>
  <c r="X67" i="20"/>
  <c r="U67" i="20" s="1"/>
  <c r="X75" i="20"/>
  <c r="U75" i="20" s="1"/>
  <c r="X63" i="20"/>
  <c r="U63" i="20" s="1"/>
  <c r="X74" i="20"/>
  <c r="U74" i="20" s="1"/>
  <c r="X9" i="20"/>
  <c r="U9" i="20" s="1"/>
</calcChain>
</file>

<file path=xl/sharedStrings.xml><?xml version="1.0" encoding="utf-8"?>
<sst xmlns="http://schemas.openxmlformats.org/spreadsheetml/2006/main" count="644" uniqueCount="406">
  <si>
    <t>CỘNG HÒA XÃ HỘI CHỦ NGHĨA VIỆT NAM</t>
  </si>
  <si>
    <t>Độc lập - Tự do - Hạnh phúc</t>
  </si>
  <si>
    <t>STT</t>
  </si>
  <si>
    <t>Họ và Tên</t>
  </si>
  <si>
    <t>Ngày sinh</t>
  </si>
  <si>
    <t>Số CMT</t>
  </si>
  <si>
    <t>Ghi chú</t>
  </si>
  <si>
    <t>NGƯỜI LẬP DANH SÁCH</t>
  </si>
  <si>
    <t>Nguyễn Thị Bích Phượng</t>
  </si>
  <si>
    <t>Trường hợp thi lại</t>
  </si>
  <si>
    <t>Lần thi</t>
  </si>
  <si>
    <t>Ngày thi lần 1</t>
  </si>
  <si>
    <t>Môn thi lại</t>
  </si>
  <si>
    <t>Địa diểm thi lần 1</t>
  </si>
  <si>
    <t>Số điện thoại</t>
  </si>
  <si>
    <t>Nơi sinh
&lt;Tỉnh&gt;</t>
  </si>
  <si>
    <t>Giới tính</t>
  </si>
  <si>
    <t>Sinh viên lớp</t>
  </si>
  <si>
    <t>Địa điểm thi: Trường Đại học CNTT&amp;TT</t>
  </si>
  <si>
    <t>Nam</t>
  </si>
  <si>
    <t>Bắc Kạn</t>
  </si>
  <si>
    <t xml:space="preserve">Nguyễn Thị </t>
  </si>
  <si>
    <t>Nữ</t>
  </si>
  <si>
    <t>Thái Nguyên</t>
  </si>
  <si>
    <t>Lạng Sơn</t>
  </si>
  <si>
    <t>Tùng</t>
  </si>
  <si>
    <t xml:space="preserve">Nguyễn Thị Bích </t>
  </si>
  <si>
    <t>Hạnh</t>
  </si>
  <si>
    <t>Hưng</t>
  </si>
  <si>
    <t>Tuấn</t>
  </si>
  <si>
    <t>Định</t>
  </si>
  <si>
    <t>Hiếu</t>
  </si>
  <si>
    <t>Huy</t>
  </si>
  <si>
    <t>Ngọc</t>
  </si>
  <si>
    <t>Linh</t>
  </si>
  <si>
    <t xml:space="preserve">Lâm Ngọc </t>
  </si>
  <si>
    <t>Vĩnh</t>
  </si>
  <si>
    <t xml:space="preserve">Lý Văn </t>
  </si>
  <si>
    <t>Giang</t>
  </si>
  <si>
    <t xml:space="preserve">Hoàng Văn </t>
  </si>
  <si>
    <t>Đại</t>
  </si>
  <si>
    <t>Huyền</t>
  </si>
  <si>
    <t>Dũng</t>
  </si>
  <si>
    <t>Trang</t>
  </si>
  <si>
    <t>Công</t>
  </si>
  <si>
    <t>28/12/1988</t>
  </si>
  <si>
    <t>1</t>
  </si>
  <si>
    <t>Anh</t>
  </si>
  <si>
    <t>Sơn</t>
  </si>
  <si>
    <t>Đạt</t>
  </si>
  <si>
    <t>Nguyễn Minh</t>
  </si>
  <si>
    <t>Cúc</t>
  </si>
  <si>
    <t>Nguyễn Văn</t>
  </si>
  <si>
    <t>Nông Thị</t>
  </si>
  <si>
    <t>Thùy</t>
  </si>
  <si>
    <t>Hân</t>
  </si>
  <si>
    <t xml:space="preserve">Hoàng Thị </t>
  </si>
  <si>
    <t xml:space="preserve">Dương Thị </t>
  </si>
  <si>
    <t>Hương</t>
  </si>
  <si>
    <t>Thủy</t>
  </si>
  <si>
    <t>Tuyên Quang</t>
  </si>
  <si>
    <t>Yên Bái</t>
  </si>
  <si>
    <t/>
  </si>
  <si>
    <t>Phú Thọ</t>
  </si>
  <si>
    <t>Bắc Giang</t>
  </si>
  <si>
    <t>Hà Nội</t>
  </si>
  <si>
    <t>Sơn La</t>
  </si>
  <si>
    <t>09/06/1976</t>
  </si>
  <si>
    <t>095131885</t>
  </si>
  <si>
    <t>tại trường</t>
  </si>
  <si>
    <t>HTVT K14A</t>
  </si>
  <si>
    <t>HCVP K16B</t>
  </si>
  <si>
    <t>TMĐT K 15A</t>
  </si>
  <si>
    <t xml:space="preserve"> </t>
  </si>
  <si>
    <t>Nguyễn Duy</t>
  </si>
  <si>
    <t>Đợt Thi: 2/8/2020</t>
  </si>
  <si>
    <t xml:space="preserve">La Thị </t>
  </si>
  <si>
    <t>Nhớ</t>
  </si>
  <si>
    <t>Bích</t>
  </si>
  <si>
    <t xml:space="preserve">Khuất Thanh </t>
  </si>
  <si>
    <t>Hoa</t>
  </si>
  <si>
    <t>Mã Thị</t>
  </si>
  <si>
    <t>Vy Anh</t>
  </si>
  <si>
    <t>Vũ Anh</t>
  </si>
  <si>
    <t>Toàn</t>
  </si>
  <si>
    <t>Khánh</t>
  </si>
  <si>
    <t xml:space="preserve">Nông Mạnh </t>
  </si>
  <si>
    <t>Hoàng Văn</t>
  </si>
  <si>
    <t>Duyến</t>
  </si>
  <si>
    <t xml:space="preserve">Ngô Thị </t>
  </si>
  <si>
    <t>Sằm Văn</t>
  </si>
  <si>
    <t>Lan</t>
  </si>
  <si>
    <t xml:space="preserve">Đinh Thị </t>
  </si>
  <si>
    <t>Hè</t>
  </si>
  <si>
    <t>Quyến</t>
  </si>
  <si>
    <t>Nông Văn</t>
  </si>
  <si>
    <t>Tấn</t>
  </si>
  <si>
    <t xml:space="preserve">Võ Sỹ </t>
  </si>
  <si>
    <t>Vũ Thanh</t>
  </si>
  <si>
    <t>Đỗ Hải</t>
  </si>
  <si>
    <t>Dương</t>
  </si>
  <si>
    <t>Triệu Đình</t>
  </si>
  <si>
    <t>Lưu Hồng</t>
  </si>
  <si>
    <t>Quân</t>
  </si>
  <si>
    <t>Hoàng Ngọc</t>
  </si>
  <si>
    <t>Hiến</t>
  </si>
  <si>
    <t>Chu Bá</t>
  </si>
  <si>
    <t xml:space="preserve">Trần Tiến </t>
  </si>
  <si>
    <t xml:space="preserve">Mai Hồng </t>
  </si>
  <si>
    <t>Nhung</t>
  </si>
  <si>
    <t xml:space="preserve">Vũ Thị Ngọc </t>
  </si>
  <si>
    <t>Nguyễn Đình</t>
  </si>
  <si>
    <t>Nhiệm</t>
  </si>
  <si>
    <t>Hảo</t>
  </si>
  <si>
    <t xml:space="preserve">Đinh Hương </t>
  </si>
  <si>
    <t xml:space="preserve">Trịnh Thị Hồng </t>
  </si>
  <si>
    <t>Mẫn Văn</t>
  </si>
  <si>
    <t>Hùng</t>
  </si>
  <si>
    <t>Quốc</t>
  </si>
  <si>
    <t>Châu Văn</t>
  </si>
  <si>
    <t>Bằng</t>
  </si>
  <si>
    <t xml:space="preserve">Nguyễn Quảng </t>
  </si>
  <si>
    <t>Trần Vân</t>
  </si>
  <si>
    <t>Mai Thu</t>
  </si>
  <si>
    <t>Hiền</t>
  </si>
  <si>
    <t xml:space="preserve">Đào Hồng </t>
  </si>
  <si>
    <t>Ánh</t>
  </si>
  <si>
    <t>Khôi</t>
  </si>
  <si>
    <t xml:space="preserve">Nguyễn Hoài </t>
  </si>
  <si>
    <t>Thu</t>
  </si>
  <si>
    <t>Dương Văn</t>
  </si>
  <si>
    <t>Nghĩa</t>
  </si>
  <si>
    <t>Nguyễn Tuấn</t>
  </si>
  <si>
    <t>Nguyễn Thị Hà</t>
  </si>
  <si>
    <t xml:space="preserve">Vũ Thị </t>
  </si>
  <si>
    <t>Tính</t>
  </si>
  <si>
    <t>Ứng</t>
  </si>
  <si>
    <t xml:space="preserve">Vũ Thị Ngân </t>
  </si>
  <si>
    <t>Hằng</t>
  </si>
  <si>
    <t>Nguyễn Thị Thùy</t>
  </si>
  <si>
    <t>Thảo</t>
  </si>
  <si>
    <t>Nguyễn Xuân</t>
  </si>
  <si>
    <t>Quang</t>
  </si>
  <si>
    <t>Hoàng Việt</t>
  </si>
  <si>
    <t>Trịnh Thành</t>
  </si>
  <si>
    <t>Ma Văn</t>
  </si>
  <si>
    <t>Mùa A</t>
  </si>
  <si>
    <t>Trần Thị Kim</t>
  </si>
  <si>
    <t xml:space="preserve">Nghiêm Thị Mỹ </t>
  </si>
  <si>
    <t>Lương</t>
  </si>
  <si>
    <t xml:space="preserve">Nghiêm Quang </t>
  </si>
  <si>
    <t>Bùi Công</t>
  </si>
  <si>
    <t>Minh</t>
  </si>
  <si>
    <t xml:space="preserve">Đinh Mạnh </t>
  </si>
  <si>
    <t>20/01/1982</t>
  </si>
  <si>
    <t>090768481</t>
  </si>
  <si>
    <t>27/12/1988</t>
  </si>
  <si>
    <t>Bắc Thái</t>
  </si>
  <si>
    <t>095205116</t>
  </si>
  <si>
    <t>11/04/1974</t>
  </si>
  <si>
    <t xml:space="preserve"> Bắc Kạn</t>
  </si>
  <si>
    <t>095133152</t>
  </si>
  <si>
    <t>11/12/1991</t>
  </si>
  <si>
    <t>095137896</t>
  </si>
  <si>
    <t>13/02/1987</t>
  </si>
  <si>
    <t>095080410</t>
  </si>
  <si>
    <t>01/01/1977</t>
  </si>
  <si>
    <t>095194570</t>
  </si>
  <si>
    <t>29/4/1982</t>
  </si>
  <si>
    <t>090797516</t>
  </si>
  <si>
    <t>28/4/1989</t>
  </si>
  <si>
    <t>095109838</t>
  </si>
  <si>
    <t>13/12/1966</t>
  </si>
  <si>
    <t>095133837</t>
  </si>
  <si>
    <t>19/10/1975</t>
  </si>
  <si>
    <t>095055029</t>
  </si>
  <si>
    <t>01/5/1986</t>
  </si>
  <si>
    <t>095049615</t>
  </si>
  <si>
    <t>25/11/1984</t>
  </si>
  <si>
    <t>095049989</t>
  </si>
  <si>
    <t>6/3/1982</t>
  </si>
  <si>
    <t>095013514</t>
  </si>
  <si>
    <t>10/3/1988</t>
  </si>
  <si>
    <t>095128528</t>
  </si>
  <si>
    <t>095060027</t>
  </si>
  <si>
    <t>23/3/1998</t>
  </si>
  <si>
    <t>122246731</t>
  </si>
  <si>
    <t>01/10/1997</t>
  </si>
  <si>
    <t>091901418</t>
  </si>
  <si>
    <t>15/11/1996</t>
  </si>
  <si>
    <t>013400842</t>
  </si>
  <si>
    <t>05/10/1999</t>
  </si>
  <si>
    <t>Hải Phòng</t>
  </si>
  <si>
    <t>101345346</t>
  </si>
  <si>
    <t>21/4/1997</t>
  </si>
  <si>
    <t>091755810</t>
  </si>
  <si>
    <t>04/3/1997</t>
  </si>
  <si>
    <t>091914321</t>
  </si>
  <si>
    <t>12/02/1999</t>
  </si>
  <si>
    <t>091935766</t>
  </si>
  <si>
    <t>8/5/1992</t>
  </si>
  <si>
    <t>Hà Nam</t>
  </si>
  <si>
    <t>168564163</t>
  </si>
  <si>
    <t>122196751</t>
  </si>
  <si>
    <t>20/9/1997</t>
  </si>
  <si>
    <t>091870056</t>
  </si>
  <si>
    <t>02/7/1999</t>
  </si>
  <si>
    <t>091945679</t>
  </si>
  <si>
    <t>7/4/1988</t>
  </si>
  <si>
    <t>091049760</t>
  </si>
  <si>
    <t>7/6/1998</t>
  </si>
  <si>
    <t>082360377</t>
  </si>
  <si>
    <t>25/7/1999</t>
  </si>
  <si>
    <t>091919985</t>
  </si>
  <si>
    <t>30/3/1997</t>
  </si>
  <si>
    <t>082281740</t>
  </si>
  <si>
    <t>20/01/1985</t>
  </si>
  <si>
    <t>090925980</t>
  </si>
  <si>
    <t>16/3/1984</t>
  </si>
  <si>
    <t>091852108</t>
  </si>
  <si>
    <t>27/3/1997</t>
  </si>
  <si>
    <t>122244143</t>
  </si>
  <si>
    <t>01/11/1999</t>
  </si>
  <si>
    <t>095279143</t>
  </si>
  <si>
    <t>14/10/1994</t>
  </si>
  <si>
    <t>122060872</t>
  </si>
  <si>
    <t>14/5/1997</t>
  </si>
  <si>
    <t>091869989</t>
  </si>
  <si>
    <t>30/10/1997</t>
  </si>
  <si>
    <t>091864683</t>
  </si>
  <si>
    <t>30/11/1996</t>
  </si>
  <si>
    <t>Lào Cai</t>
  </si>
  <si>
    <t>063477360</t>
  </si>
  <si>
    <t>14/02/1996</t>
  </si>
  <si>
    <t>091743360</t>
  </si>
  <si>
    <t>04/9/1994</t>
  </si>
  <si>
    <t>091693621</t>
  </si>
  <si>
    <t>091709032</t>
  </si>
  <si>
    <t>23/3/1970</t>
  </si>
  <si>
    <t>09055546-</t>
  </si>
  <si>
    <t>20/11/1966</t>
  </si>
  <si>
    <t>090500315</t>
  </si>
  <si>
    <t>04/4/1964</t>
  </si>
  <si>
    <t>090537600</t>
  </si>
  <si>
    <t>6/10/1996</t>
  </si>
  <si>
    <t>091722435</t>
  </si>
  <si>
    <t>16/4/1991</t>
  </si>
  <si>
    <t>091560067</t>
  </si>
  <si>
    <t>24/10/1990</t>
  </si>
  <si>
    <t>096120843</t>
  </si>
  <si>
    <t>01/5/1969</t>
  </si>
  <si>
    <t>25/6/1985</t>
  </si>
  <si>
    <t>1/5/1987</t>
  </si>
  <si>
    <t>17/4/1999</t>
  </si>
  <si>
    <t>091973202</t>
  </si>
  <si>
    <t>01/6/1999</t>
  </si>
  <si>
    <t>091891725</t>
  </si>
  <si>
    <t>27/01/1999</t>
  </si>
  <si>
    <t>091891262</t>
  </si>
  <si>
    <t>10/2/1999</t>
  </si>
  <si>
    <t>091890827</t>
  </si>
  <si>
    <t>12/7/1997</t>
  </si>
  <si>
    <t>091941892</t>
  </si>
  <si>
    <t>04/11/1999</t>
  </si>
  <si>
    <t>061060683</t>
  </si>
  <si>
    <t>27/02/1999</t>
  </si>
  <si>
    <t>091724938</t>
  </si>
  <si>
    <t>17/9/1997</t>
  </si>
  <si>
    <t>050986373</t>
  </si>
  <si>
    <t>19/8/1986</t>
  </si>
  <si>
    <t>090911137</t>
  </si>
  <si>
    <t>10/12/1996</t>
  </si>
  <si>
    <t>091851474</t>
  </si>
  <si>
    <t>19/3/1994</t>
  </si>
  <si>
    <t>12/01/1989</t>
  </si>
  <si>
    <t>091067817</t>
  </si>
  <si>
    <t>15/7/1998</t>
  </si>
  <si>
    <t>101249757</t>
  </si>
  <si>
    <t>01/6/1997</t>
  </si>
  <si>
    <t>132382349</t>
  </si>
  <si>
    <t>CNTĐH K 14</t>
  </si>
  <si>
    <t>ĐT OTO K13</t>
  </si>
  <si>
    <t>HCVP-K16A</t>
  </si>
  <si>
    <t>KTĐ ĐT K14A</t>
  </si>
  <si>
    <t>Đ ĐT K13A</t>
  </si>
  <si>
    <t>HTN K13</t>
  </si>
  <si>
    <t>BTHTMT K14</t>
  </si>
  <si>
    <t>THKT K15A</t>
  </si>
  <si>
    <t>HCVP K16A</t>
  </si>
  <si>
    <t>ĐTYT K 14A</t>
  </si>
  <si>
    <t>CNTĐH K12A</t>
  </si>
  <si>
    <t>HTN K14A</t>
  </si>
  <si>
    <t>KTPM K15B</t>
  </si>
  <si>
    <t>Quy</t>
  </si>
  <si>
    <t>Tiệp</t>
  </si>
  <si>
    <t>Thắm</t>
  </si>
  <si>
    <t>Thúy</t>
  </si>
  <si>
    <t>Cương</t>
  </si>
  <si>
    <t xml:space="preserve">Nguyễn Đức </t>
  </si>
  <si>
    <t>Lâm</t>
  </si>
  <si>
    <t>21/01/1983</t>
  </si>
  <si>
    <t>070685668</t>
  </si>
  <si>
    <t>091730414</t>
  </si>
  <si>
    <t>2</t>
  </si>
  <si>
    <t>TH + TN</t>
  </si>
  <si>
    <t>thực hành</t>
  </si>
  <si>
    <t>Mã HS</t>
  </si>
  <si>
    <t>TN120720118</t>
  </si>
  <si>
    <t>TN120720127</t>
  </si>
  <si>
    <t>TN020820002</t>
  </si>
  <si>
    <t>TN020820003</t>
  </si>
  <si>
    <t>TN020820004</t>
  </si>
  <si>
    <t>TN020820005</t>
  </si>
  <si>
    <t>TN020820006</t>
  </si>
  <si>
    <t>TN020820007</t>
  </si>
  <si>
    <t>TN020820008</t>
  </si>
  <si>
    <t>TN020820009</t>
  </si>
  <si>
    <t>TN020820011</t>
  </si>
  <si>
    <t>TN020820012</t>
  </si>
  <si>
    <t>TN020820013</t>
  </si>
  <si>
    <t>TN020820014</t>
  </si>
  <si>
    <t>TN020820015</t>
  </si>
  <si>
    <t>TN020820016</t>
  </si>
  <si>
    <t>TN020820017</t>
  </si>
  <si>
    <t>TN020820018</t>
  </si>
  <si>
    <t>TN020820019</t>
  </si>
  <si>
    <t>TN020820020</t>
  </si>
  <si>
    <t>TN020820021</t>
  </si>
  <si>
    <t>TN020820022</t>
  </si>
  <si>
    <t>TN020820023</t>
  </si>
  <si>
    <t>TN020820024</t>
  </si>
  <si>
    <t>TN020820025</t>
  </si>
  <si>
    <t>TN020820026</t>
  </si>
  <si>
    <t>TN020820027</t>
  </si>
  <si>
    <t>TN020820028</t>
  </si>
  <si>
    <t>TN020820030</t>
  </si>
  <si>
    <t>TN020820031</t>
  </si>
  <si>
    <t>TN020820032</t>
  </si>
  <si>
    <t>TN020820033</t>
  </si>
  <si>
    <t>TN020820034</t>
  </si>
  <si>
    <t>TN020820035</t>
  </si>
  <si>
    <t>TN020820036</t>
  </si>
  <si>
    <t>TN020820037</t>
  </si>
  <si>
    <t>TN020820038</t>
  </si>
  <si>
    <t>TN020820039</t>
  </si>
  <si>
    <t>TN020820040</t>
  </si>
  <si>
    <t>TN020820041</t>
  </si>
  <si>
    <t>TN020820042</t>
  </si>
  <si>
    <t>TN020820043</t>
  </si>
  <si>
    <t>TN020820044</t>
  </si>
  <si>
    <t>TN020820045</t>
  </si>
  <si>
    <t>TN020820046</t>
  </si>
  <si>
    <t>TN020820047</t>
  </si>
  <si>
    <t>TN020820049</t>
  </si>
  <si>
    <t>TN020820050</t>
  </si>
  <si>
    <t>TN020820051</t>
  </si>
  <si>
    <t>TN020820052</t>
  </si>
  <si>
    <t>TN020820053</t>
  </si>
  <si>
    <t>TN020820054</t>
  </si>
  <si>
    <t>TN020820055</t>
  </si>
  <si>
    <t>TN020820056</t>
  </si>
  <si>
    <t>TN020820057</t>
  </si>
  <si>
    <t>TN020820058</t>
  </si>
  <si>
    <t>TN020820059</t>
  </si>
  <si>
    <t>TN020820060</t>
  </si>
  <si>
    <t>TN020820061</t>
  </si>
  <si>
    <t>TN020820062</t>
  </si>
  <si>
    <t>TN020820063</t>
  </si>
  <si>
    <t>TN020820064</t>
  </si>
  <si>
    <t>TN020820065</t>
  </si>
  <si>
    <t>TN020820066</t>
  </si>
  <si>
    <t>TN020820067</t>
  </si>
  <si>
    <t>TN020820068</t>
  </si>
  <si>
    <t>TN020820069</t>
  </si>
  <si>
    <t>TN020820070</t>
  </si>
  <si>
    <t>TN020820071</t>
  </si>
  <si>
    <t>TN020820072</t>
  </si>
  <si>
    <t>TN020820073</t>
  </si>
  <si>
    <t>ĐẠI HỌC THÁI NGUYÊN</t>
  </si>
  <si>
    <t xml:space="preserve">Phạm Văn </t>
  </si>
  <si>
    <t>Chí</t>
  </si>
  <si>
    <t>21/10/1972</t>
  </si>
  <si>
    <t>Nam Định</t>
  </si>
  <si>
    <t>Bổ xung</t>
  </si>
  <si>
    <t>Quảng</t>
  </si>
  <si>
    <t>17/8/1968</t>
  </si>
  <si>
    <t>TN020820074</t>
  </si>
  <si>
    <t>TN020820075</t>
  </si>
  <si>
    <t>07/3/1996</t>
  </si>
  <si>
    <t>Ka</t>
  </si>
  <si>
    <t>Quảng Ninh</t>
  </si>
  <si>
    <t>24/02/1997</t>
  </si>
  <si>
    <t>05/7/1994</t>
  </si>
  <si>
    <t>07/7/1981</t>
  </si>
  <si>
    <t>11/02/1984</t>
  </si>
  <si>
    <t>10/02/1995</t>
  </si>
  <si>
    <t>Điểm trắc nghiệm</t>
  </si>
  <si>
    <t>Đánh giá</t>
  </si>
  <si>
    <t>Điểm thực hành</t>
  </si>
  <si>
    <t>Tổng điểm</t>
  </si>
  <si>
    <t>Kết quả</t>
  </si>
  <si>
    <t>Tuyến</t>
  </si>
  <si>
    <t>Mi</t>
  </si>
  <si>
    <t>TRƯỜNG ĐẠI HỌC CNTT&amp;TT</t>
  </si>
  <si>
    <t>KẾT QUẢ THI ỨNG DỤNG CNTT CƠ BẢN</t>
  </si>
  <si>
    <t>Ấn đinh danh sách: 73 học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</si>
</sst>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/mm/yyyy;@"/>
  </numFmts>
  <fonts count="3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2"/>
      <name val="Times New Roman"/>
      <family val="1"/>
      <charset val="163"/>
    </font>
    <font>
      <sz val="12"/>
      <name val="Calibri"/>
      <family val="2"/>
      <charset val="163"/>
      <scheme val="minor"/>
    </font>
    <font>
      <u/>
      <sz val="11"/>
      <color theme="10"/>
      <name val="Calibri"/>
      <family val="2"/>
      <charset val="163"/>
    </font>
    <font>
      <sz val="12"/>
      <name val="Arial"/>
      <family val="2"/>
    </font>
    <font>
      <sz val="12"/>
      <color rgb="FFFF0000"/>
      <name val="Times New Roman"/>
      <family val="1"/>
      <charset val="163"/>
    </font>
    <font>
      <sz val="12"/>
      <color rgb="FFFF0000"/>
      <name val="Times New Roman"/>
      <family val="1"/>
    </font>
    <font>
      <sz val="10"/>
      <color indexed="8"/>
      <name val="Arial"/>
      <family val="2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Calibri"/>
      <family val="2"/>
      <charset val="163"/>
      <scheme val="minor"/>
    </font>
    <font>
      <u/>
      <sz val="10"/>
      <name val="Calibri"/>
      <family val="2"/>
      <charset val="163"/>
    </font>
    <font>
      <sz val="10"/>
      <color rgb="FFFF0000"/>
      <name val="Times New Roman"/>
      <family val="1"/>
      <charset val="163"/>
    </font>
    <font>
      <u/>
      <sz val="10"/>
      <color rgb="FFFF0000"/>
      <name val="Calibri"/>
      <family val="2"/>
      <charset val="163"/>
    </font>
    <font>
      <sz val="11"/>
      <name val="Times New Roman"/>
      <family val="1"/>
      <charset val="163"/>
    </font>
    <font>
      <b/>
      <sz val="10"/>
      <name val="Calibri"/>
      <family val="2"/>
      <charset val="163"/>
      <scheme val="minor"/>
    </font>
    <font>
      <sz val="10"/>
      <name val="Calibri"/>
      <family val="2"/>
      <charset val="163"/>
      <scheme val="minor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11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/>
    <xf numFmtId="0" fontId="22" fillId="0" borderId="0"/>
    <xf numFmtId="0" fontId="1" fillId="0" borderId="0"/>
  </cellStyleXfs>
  <cellXfs count="192">
    <xf numFmtId="0" fontId="0" fillId="0" borderId="0" xfId="0"/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8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center" wrapText="1"/>
    </xf>
    <xf numFmtId="2" fontId="20" fillId="0" borderId="1" xfId="14" applyNumberFormat="1" applyFont="1" applyFill="1" applyBorder="1" applyAlignment="1">
      <alignment horizontal="center" wrapText="1"/>
    </xf>
    <xf numFmtId="2" fontId="20" fillId="0" borderId="1" xfId="14" applyNumberFormat="1" applyFont="1" applyFill="1" applyBorder="1" applyAlignment="1">
      <alignment horizontal="center"/>
    </xf>
    <xf numFmtId="2" fontId="19" fillId="0" borderId="1" xfId="14" applyNumberFormat="1" applyFont="1" applyFill="1" applyBorder="1" applyAlignment="1">
      <alignment horizontal="center"/>
    </xf>
    <xf numFmtId="0" fontId="20" fillId="0" borderId="1" xfId="14" applyNumberFormat="1" applyFont="1" applyFill="1" applyBorder="1" applyAlignment="1" applyProtection="1">
      <alignment horizontal="center"/>
    </xf>
    <xf numFmtId="2" fontId="23" fillId="0" borderId="1" xfId="14" applyNumberFormat="1" applyFont="1" applyFill="1" applyBorder="1" applyAlignment="1" applyProtection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20" fillId="0" borderId="0" xfId="14" applyNumberFormat="1" applyFont="1" applyFill="1" applyBorder="1" applyAlignment="1">
      <alignment horizontal="center" wrapText="1"/>
    </xf>
    <xf numFmtId="2" fontId="20" fillId="0" borderId="0" xfId="14" applyNumberFormat="1" applyFont="1" applyFill="1" applyBorder="1" applyAlignment="1">
      <alignment horizontal="center"/>
    </xf>
    <xf numFmtId="2" fontId="19" fillId="0" borderId="0" xfId="14" applyNumberFormat="1" applyFont="1" applyFill="1" applyBorder="1" applyAlignment="1">
      <alignment horizontal="center"/>
    </xf>
    <xf numFmtId="0" fontId="20" fillId="0" borderId="0" xfId="14" applyNumberFormat="1" applyFont="1" applyFill="1" applyBorder="1" applyAlignment="1" applyProtection="1">
      <alignment horizontal="center"/>
    </xf>
    <xf numFmtId="2" fontId="23" fillId="0" borderId="0" xfId="14" applyNumberFormat="1" applyFont="1" applyFill="1" applyBorder="1" applyAlignment="1" applyProtection="1">
      <alignment horizontal="center"/>
    </xf>
    <xf numFmtId="14" fontId="20" fillId="0" borderId="1" xfId="0" quotePrefix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14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0" fillId="0" borderId="1" xfId="14" applyNumberFormat="1" applyFont="1" applyFill="1" applyBorder="1" applyAlignment="1">
      <alignment horizontal="center" vertical="center" wrapText="1"/>
    </xf>
    <xf numFmtId="2" fontId="20" fillId="0" borderId="1" xfId="14" applyNumberFormat="1" applyFont="1" applyFill="1" applyBorder="1" applyAlignment="1">
      <alignment horizontal="center" vertical="center"/>
    </xf>
    <xf numFmtId="2" fontId="19" fillId="0" borderId="1" xfId="14" applyNumberFormat="1" applyFont="1" applyFill="1" applyBorder="1" applyAlignment="1">
      <alignment horizontal="center" vertical="center"/>
    </xf>
    <xf numFmtId="0" fontId="20" fillId="0" borderId="1" xfId="14" applyNumberFormat="1" applyFont="1" applyFill="1" applyBorder="1" applyAlignment="1" applyProtection="1">
      <alignment horizontal="center" vertical="center"/>
    </xf>
    <xf numFmtId="2" fontId="23" fillId="0" borderId="1" xfId="14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49" fontId="4" fillId="0" borderId="5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wrapText="1"/>
    </xf>
    <xf numFmtId="14" fontId="6" fillId="0" borderId="1" xfId="0" quotePrefix="1" applyNumberFormat="1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left" wrapText="1"/>
    </xf>
    <xf numFmtId="0" fontId="6" fillId="0" borderId="3" xfId="0" quotePrefix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0" borderId="1" xfId="0" quotePrefix="1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wrapText="1"/>
    </xf>
    <xf numFmtId="0" fontId="16" fillId="0" borderId="2" xfId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quotePrefix="1" applyFont="1" applyFill="1" applyBorder="1" applyAlignment="1">
      <alignment horizontal="center" wrapText="1"/>
    </xf>
    <xf numFmtId="0" fontId="16" fillId="0" borderId="1" xfId="0" quotePrefix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4" fontId="16" fillId="0" borderId="1" xfId="8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8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0" xfId="0" applyFont="1" applyFill="1"/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quotePrefix="1" applyNumberFormat="1" applyFont="1" applyFill="1" applyBorder="1" applyAlignment="1">
      <alignment horizontal="right" vertical="center" wrapText="1"/>
    </xf>
    <xf numFmtId="49" fontId="7" fillId="0" borderId="0" xfId="0" quotePrefix="1" applyNumberFormat="1" applyFont="1" applyFill="1" applyBorder="1" applyAlignment="1">
      <alignment horizontal="center"/>
    </xf>
    <xf numFmtId="49" fontId="7" fillId="0" borderId="2" xfId="0" quotePrefix="1" applyNumberFormat="1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wrapText="1"/>
    </xf>
    <xf numFmtId="49" fontId="16" fillId="0" borderId="1" xfId="0" quotePrefix="1" applyNumberFormat="1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 wrapText="1"/>
    </xf>
    <xf numFmtId="14" fontId="17" fillId="0" borderId="1" xfId="8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8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2" fontId="13" fillId="0" borderId="0" xfId="0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wrapText="1"/>
    </xf>
    <xf numFmtId="0" fontId="15" fillId="0" borderId="0" xfId="1" applyFont="1" applyFill="1"/>
    <xf numFmtId="0" fontId="15" fillId="0" borderId="0" xfId="1" applyFont="1" applyFill="1" applyAlignment="1">
      <alignment horizontal="left" wrapText="1"/>
    </xf>
    <xf numFmtId="0" fontId="15" fillId="0" borderId="0" xfId="1" applyFont="1" applyFill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0" fillId="0" borderId="1" xfId="0" quotePrefix="1" applyFont="1" applyFill="1" applyBorder="1" applyAlignment="1">
      <alignment horizontal="center" wrapText="1"/>
    </xf>
    <xf numFmtId="0" fontId="25" fillId="0" borderId="1" xfId="10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20" fillId="0" borderId="2" xfId="0" quotePrefix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/>
    </xf>
    <xf numFmtId="0" fontId="27" fillId="0" borderId="1" xfId="10" applyFont="1" applyFill="1" applyBorder="1" applyAlignment="1" applyProtection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/>
    <xf numFmtId="0" fontId="4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4" fillId="0" borderId="0" xfId="0" applyFont="1" applyFill="1"/>
    <xf numFmtId="0" fontId="28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2" fontId="29" fillId="0" borderId="0" xfId="0" applyNumberFormat="1" applyFont="1" applyFill="1" applyAlignment="1">
      <alignment horizontal="center"/>
    </xf>
    <xf numFmtId="0" fontId="30" fillId="0" borderId="0" xfId="0" applyFont="1" applyFill="1"/>
    <xf numFmtId="0" fontId="4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6" fillId="0" borderId="4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center" wrapText="1"/>
    </xf>
    <xf numFmtId="49" fontId="4" fillId="0" borderId="3" xfId="1" applyNumberFormat="1" applyFont="1" applyFill="1" applyBorder="1" applyAlignment="1">
      <alignment horizont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left" wrapText="1"/>
    </xf>
    <xf numFmtId="0" fontId="6" fillId="2" borderId="3" xfId="0" quotePrefix="1" applyFont="1" applyFill="1" applyBorder="1" applyAlignment="1">
      <alignment horizontal="left" wrapText="1"/>
    </xf>
    <xf numFmtId="0" fontId="20" fillId="2" borderId="2" xfId="0" quotePrefix="1" applyFont="1" applyFill="1" applyBorder="1" applyAlignment="1">
      <alignment horizontal="center" wrapText="1"/>
    </xf>
    <xf numFmtId="0" fontId="6" fillId="2" borderId="2" xfId="0" quotePrefix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8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20" fillId="2" borderId="1" xfId="14" applyNumberFormat="1" applyFont="1" applyFill="1" applyBorder="1" applyAlignment="1">
      <alignment horizontal="center" wrapText="1"/>
    </xf>
    <xf numFmtId="2" fontId="20" fillId="2" borderId="1" xfId="14" applyNumberFormat="1" applyFont="1" applyFill="1" applyBorder="1" applyAlignment="1">
      <alignment horizontal="center"/>
    </xf>
    <xf numFmtId="2" fontId="19" fillId="2" borderId="1" xfId="14" applyNumberFormat="1" applyFont="1" applyFill="1" applyBorder="1" applyAlignment="1">
      <alignment horizontal="center"/>
    </xf>
    <xf numFmtId="0" fontId="20" fillId="2" borderId="1" xfId="14" applyNumberFormat="1" applyFont="1" applyFill="1" applyBorder="1" applyAlignment="1" applyProtection="1">
      <alignment horizontal="center"/>
    </xf>
    <xf numFmtId="2" fontId="23" fillId="2" borderId="1" xfId="14" applyNumberFormat="1" applyFont="1" applyFill="1" applyBorder="1" applyAlignment="1" applyProtection="1">
      <alignment horizontal="center"/>
    </xf>
    <xf numFmtId="0" fontId="7" fillId="2" borderId="1" xfId="0" applyFont="1" applyFill="1" applyBorder="1"/>
    <xf numFmtId="0" fontId="7" fillId="2" borderId="0" xfId="0" applyFont="1" applyFill="1"/>
  </cellXfs>
  <cellStyles count="15">
    <cellStyle name="Chuẩn 2" xfId="8"/>
    <cellStyle name="Chuẩn 2 2" xfId="11"/>
    <cellStyle name="Hyperlink" xfId="10" builtinId="8"/>
    <cellStyle name="Normal" xfId="0" builtinId="0"/>
    <cellStyle name="Normal 10" xfId="12"/>
    <cellStyle name="Normal 11" xfId="13"/>
    <cellStyle name="Normal 2" xfId="2"/>
    <cellStyle name="Normal 2 2" xfId="9"/>
    <cellStyle name="Normal 3" xfId="3"/>
    <cellStyle name="Normal 4" xfId="1"/>
    <cellStyle name="Normal 5" xfId="4"/>
    <cellStyle name="Normal 6" xfId="5"/>
    <cellStyle name="Normal 7" xfId="6"/>
    <cellStyle name="Normal 8" xfId="7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126985</xdr:colOff>
      <xdr:row>2</xdr:row>
      <xdr:rowOff>0</xdr:rowOff>
    </xdr:from>
    <xdr:to>
      <xdr:col>11</xdr:col>
      <xdr:colOff>482615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5705475" y="4572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21392</xdr:colOff>
      <xdr:row>1</xdr:row>
      <xdr:rowOff>219075</xdr:rowOff>
    </xdr:from>
    <xdr:to>
      <xdr:col>2</xdr:col>
      <xdr:colOff>1362075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1431092" y="447675"/>
          <a:ext cx="11882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0"/>
  <sheetViews>
    <sheetView tabSelected="1" topLeftCell="A69" zoomScaleNormal="100" workbookViewId="0">
      <selection activeCell="G83" sqref="G83"/>
    </sheetView>
  </sheetViews>
  <sheetFormatPr defaultColWidth="9.140625" defaultRowHeight="18" customHeight="1" x14ac:dyDescent="0.25"/>
  <cols>
    <col min="1" max="1" width="5.28515625" style="42" customWidth="1"/>
    <col min="2" max="2" width="15.85546875" style="42" customWidth="1"/>
    <col min="3" max="3" width="16.140625" style="42" customWidth="1"/>
    <col min="4" max="4" width="8.28515625" style="118" customWidth="1"/>
    <col min="5" max="5" width="12.28515625" style="119" customWidth="1"/>
    <col min="6" max="6" width="7.140625" style="121" hidden="1" customWidth="1"/>
    <col min="7" max="7" width="11.42578125" style="123" customWidth="1"/>
    <col min="8" max="8" width="13.85546875" style="121" customWidth="1"/>
    <col min="9" max="9" width="16.140625" style="121" hidden="1" customWidth="1"/>
    <col min="10" max="10" width="5.28515625" style="121" hidden="1" customWidth="1"/>
    <col min="11" max="14" width="11.7109375" style="121" hidden="1" customWidth="1"/>
    <col min="15" max="15" width="11.7109375" style="122" hidden="1" customWidth="1"/>
    <col min="16" max="16" width="8.85546875" style="41" customWidth="1"/>
    <col min="17" max="17" width="7.85546875" style="42" customWidth="1"/>
    <col min="18" max="18" width="8.140625" style="41" customWidth="1"/>
    <col min="19" max="19" width="6.7109375" style="42" customWidth="1"/>
    <col min="20" max="20" width="6.42578125" style="42" customWidth="1"/>
    <col min="21" max="21" width="14.85546875" style="42" bestFit="1" customWidth="1"/>
    <col min="22" max="24" width="9.140625" style="42" hidden="1" customWidth="1"/>
    <col min="25" max="25" width="7.42578125" style="42" customWidth="1"/>
    <col min="26" max="16384" width="9.140625" style="42"/>
  </cols>
  <sheetData>
    <row r="1" spans="1:25" ht="18" customHeight="1" x14ac:dyDescent="0.25">
      <c r="B1" s="141"/>
      <c r="C1" s="142" t="s">
        <v>378</v>
      </c>
      <c r="D1" s="140"/>
      <c r="E1" s="143"/>
      <c r="F1" s="140"/>
      <c r="G1" s="140"/>
      <c r="H1" s="106"/>
      <c r="I1" s="137"/>
      <c r="J1" s="137"/>
      <c r="K1" s="137"/>
      <c r="L1" s="137"/>
      <c r="M1" s="137"/>
      <c r="N1" s="137"/>
      <c r="O1" s="137"/>
      <c r="P1" s="137"/>
      <c r="Q1" s="144"/>
      <c r="R1" s="145"/>
      <c r="S1" s="139" t="s">
        <v>0</v>
      </c>
      <c r="T1" s="141"/>
      <c r="U1" s="141"/>
    </row>
    <row r="2" spans="1:25" ht="18" customHeight="1" x14ac:dyDescent="0.25">
      <c r="B2" s="141"/>
      <c r="C2" s="147" t="s">
        <v>403</v>
      </c>
      <c r="D2" s="146"/>
      <c r="E2" s="148"/>
      <c r="F2" s="146"/>
      <c r="G2" s="146"/>
      <c r="H2" s="106"/>
      <c r="I2" s="138"/>
      <c r="J2" s="138"/>
      <c r="K2" s="138"/>
      <c r="L2" s="138"/>
      <c r="M2" s="138"/>
      <c r="N2" s="138"/>
      <c r="O2" s="138"/>
      <c r="P2" s="138"/>
      <c r="Q2" s="144"/>
      <c r="R2" s="145"/>
      <c r="S2" s="149" t="s">
        <v>1</v>
      </c>
      <c r="T2" s="141"/>
      <c r="U2" s="141"/>
    </row>
    <row r="3" spans="1:25" ht="14.25" customHeight="1" x14ac:dyDescent="0.25">
      <c r="A3" s="43"/>
      <c r="B3" s="43"/>
      <c r="C3" s="44"/>
      <c r="D3" s="45"/>
      <c r="E3" s="46"/>
      <c r="F3" s="47"/>
      <c r="G3" s="48"/>
      <c r="H3" s="47"/>
      <c r="I3" s="49"/>
      <c r="J3" s="49"/>
      <c r="K3" s="49"/>
      <c r="L3" s="49"/>
      <c r="M3" s="49"/>
      <c r="N3" s="49"/>
      <c r="O3" s="50"/>
    </row>
    <row r="4" spans="1:25" ht="20.25" customHeight="1" x14ac:dyDescent="0.25">
      <c r="B4" s="150"/>
      <c r="C4" s="150"/>
      <c r="D4" s="150"/>
      <c r="E4" s="151" t="s">
        <v>404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25" ht="20.25" customHeight="1" x14ac:dyDescent="0.25">
      <c r="B5" s="152"/>
      <c r="C5" s="152"/>
      <c r="D5" s="152"/>
      <c r="E5" s="154" t="s">
        <v>75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25" ht="20.25" customHeight="1" x14ac:dyDescent="0.25">
      <c r="B6" s="153"/>
      <c r="C6" s="153"/>
      <c r="D6" s="153"/>
      <c r="E6" s="155" t="s">
        <v>18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25" ht="19.5" customHeight="1" x14ac:dyDescent="0.25">
      <c r="A7" s="160" t="s">
        <v>2</v>
      </c>
      <c r="B7" s="160" t="s">
        <v>306</v>
      </c>
      <c r="C7" s="162" t="s">
        <v>3</v>
      </c>
      <c r="D7" s="163"/>
      <c r="E7" s="160" t="s">
        <v>17</v>
      </c>
      <c r="F7" s="160" t="s">
        <v>16</v>
      </c>
      <c r="G7" s="168" t="s">
        <v>4</v>
      </c>
      <c r="H7" s="163" t="s">
        <v>15</v>
      </c>
      <c r="I7" s="166" t="s">
        <v>5</v>
      </c>
      <c r="J7" s="166" t="s">
        <v>10</v>
      </c>
      <c r="K7" s="169" t="s">
        <v>9</v>
      </c>
      <c r="L7" s="170"/>
      <c r="M7" s="171"/>
      <c r="N7" s="166" t="s">
        <v>14</v>
      </c>
      <c r="O7" s="166" t="s">
        <v>6</v>
      </c>
      <c r="P7" s="172" t="s">
        <v>396</v>
      </c>
      <c r="Q7" s="173" t="s">
        <v>397</v>
      </c>
      <c r="R7" s="172" t="s">
        <v>398</v>
      </c>
      <c r="S7" s="173" t="s">
        <v>397</v>
      </c>
      <c r="T7" s="173" t="s">
        <v>399</v>
      </c>
      <c r="U7" s="173" t="s">
        <v>400</v>
      </c>
      <c r="V7" s="174"/>
      <c r="W7" s="174"/>
      <c r="X7" s="174"/>
      <c r="Y7" s="174" t="s">
        <v>6</v>
      </c>
    </row>
    <row r="8" spans="1:25" ht="23.25" customHeight="1" x14ac:dyDescent="0.25">
      <c r="A8" s="161"/>
      <c r="B8" s="161"/>
      <c r="C8" s="164"/>
      <c r="D8" s="165"/>
      <c r="E8" s="161"/>
      <c r="F8" s="161"/>
      <c r="G8" s="168"/>
      <c r="H8" s="165"/>
      <c r="I8" s="167"/>
      <c r="J8" s="167"/>
      <c r="K8" s="51" t="s">
        <v>11</v>
      </c>
      <c r="L8" s="51" t="s">
        <v>13</v>
      </c>
      <c r="M8" s="51" t="s">
        <v>12</v>
      </c>
      <c r="N8" s="167"/>
      <c r="O8" s="167"/>
      <c r="P8" s="172"/>
      <c r="Q8" s="173"/>
      <c r="R8" s="172"/>
      <c r="S8" s="173"/>
      <c r="T8" s="173"/>
      <c r="U8" s="173"/>
      <c r="V8" s="174"/>
      <c r="W8" s="174"/>
      <c r="X8" s="174"/>
      <c r="Y8" s="174"/>
    </row>
    <row r="9" spans="1:25" s="12" customFormat="1" ht="21.75" customHeight="1" x14ac:dyDescent="0.25">
      <c r="A9" s="1">
        <v>1</v>
      </c>
      <c r="B9" s="2" t="s">
        <v>309</v>
      </c>
      <c r="C9" s="13" t="s">
        <v>122</v>
      </c>
      <c r="D9" s="52" t="s">
        <v>47</v>
      </c>
      <c r="E9" s="125"/>
      <c r="F9" s="53" t="s">
        <v>22</v>
      </c>
      <c r="G9" s="55" t="s">
        <v>235</v>
      </c>
      <c r="H9" s="53" t="s">
        <v>23</v>
      </c>
      <c r="I9" s="54" t="s">
        <v>236</v>
      </c>
      <c r="J9" s="8" t="s">
        <v>46</v>
      </c>
      <c r="K9" s="9"/>
      <c r="L9" s="10"/>
      <c r="M9" s="10"/>
      <c r="N9" s="8"/>
      <c r="O9" s="11"/>
      <c r="P9" s="22">
        <v>7.5</v>
      </c>
      <c r="Q9" s="17" t="str">
        <f t="shared" ref="Q9:Q70" si="0">IF(P9&gt;=5,"Đạt","Không đạt")</f>
        <v>Đạt</v>
      </c>
      <c r="R9" s="22">
        <v>9.5</v>
      </c>
      <c r="S9" s="18" t="str">
        <f t="shared" ref="S9:S69" si="1">IF(R9&gt;=5,"Đạt","Không đạt")</f>
        <v>Đạt</v>
      </c>
      <c r="T9" s="19">
        <f t="shared" ref="T9:T69" si="2">P9+R9</f>
        <v>17</v>
      </c>
      <c r="U9" s="20" t="str">
        <f t="shared" ref="U9:U69" si="3">IF(X9=2,"CẤP CHỨNG CHỈ","-")</f>
        <v>CẤP CHỨNG CHỈ</v>
      </c>
      <c r="V9" s="21">
        <f t="shared" ref="V9:V68" si="4">IF(P9&gt;=5,1,0)</f>
        <v>1</v>
      </c>
      <c r="W9" s="21">
        <f t="shared" ref="W9:W68" si="5">IF(R9&gt;=5,1,0)</f>
        <v>1</v>
      </c>
      <c r="X9" s="21">
        <f t="shared" ref="X9:X68" si="6">V9+W9</f>
        <v>2</v>
      </c>
      <c r="Y9" s="23"/>
    </row>
    <row r="10" spans="1:25" s="12" customFormat="1" ht="21.75" customHeight="1" x14ac:dyDescent="0.25">
      <c r="A10" s="1">
        <v>2</v>
      </c>
      <c r="B10" s="2" t="s">
        <v>310</v>
      </c>
      <c r="C10" s="13" t="s">
        <v>125</v>
      </c>
      <c r="D10" s="52" t="s">
        <v>126</v>
      </c>
      <c r="E10" s="125"/>
      <c r="F10" s="53" t="s">
        <v>19</v>
      </c>
      <c r="G10" s="54" t="s">
        <v>238</v>
      </c>
      <c r="H10" s="53" t="s">
        <v>23</v>
      </c>
      <c r="I10" s="54" t="s">
        <v>239</v>
      </c>
      <c r="J10" s="8" t="s">
        <v>46</v>
      </c>
      <c r="K10" s="9"/>
      <c r="L10" s="10"/>
      <c r="M10" s="10"/>
      <c r="N10" s="8"/>
      <c r="O10" s="11"/>
      <c r="P10" s="22">
        <v>6</v>
      </c>
      <c r="Q10" s="17" t="str">
        <f t="shared" si="0"/>
        <v>Đạt</v>
      </c>
      <c r="R10" s="22">
        <v>6.25</v>
      </c>
      <c r="S10" s="18" t="str">
        <f t="shared" si="1"/>
        <v>Đạt</v>
      </c>
      <c r="T10" s="19">
        <f t="shared" si="2"/>
        <v>12.25</v>
      </c>
      <c r="U10" s="20" t="str">
        <f t="shared" si="3"/>
        <v>CẤP CHỨNG CHỈ</v>
      </c>
      <c r="V10" s="21">
        <f t="shared" si="4"/>
        <v>1</v>
      </c>
      <c r="W10" s="21">
        <f t="shared" si="5"/>
        <v>1</v>
      </c>
      <c r="X10" s="21">
        <f t="shared" si="6"/>
        <v>2</v>
      </c>
      <c r="Y10" s="23"/>
    </row>
    <row r="11" spans="1:25" s="12" customFormat="1" ht="21.75" customHeight="1" x14ac:dyDescent="0.25">
      <c r="A11" s="1">
        <v>3</v>
      </c>
      <c r="B11" s="2" t="s">
        <v>311</v>
      </c>
      <c r="C11" s="56" t="s">
        <v>119</v>
      </c>
      <c r="D11" s="57" t="s">
        <v>120</v>
      </c>
      <c r="E11" s="126" t="s">
        <v>290</v>
      </c>
      <c r="F11" s="54" t="s">
        <v>19</v>
      </c>
      <c r="G11" s="54" t="s">
        <v>224</v>
      </c>
      <c r="H11" s="54" t="s">
        <v>64</v>
      </c>
      <c r="I11" s="54" t="s">
        <v>225</v>
      </c>
      <c r="J11" s="8" t="s">
        <v>46</v>
      </c>
      <c r="K11" s="9"/>
      <c r="L11" s="10"/>
      <c r="M11" s="10"/>
      <c r="N11" s="8"/>
      <c r="O11" s="11"/>
      <c r="P11" s="22">
        <v>8</v>
      </c>
      <c r="Q11" s="17" t="str">
        <f t="shared" si="0"/>
        <v>Đạt</v>
      </c>
      <c r="R11" s="22">
        <v>7</v>
      </c>
      <c r="S11" s="18" t="str">
        <f t="shared" si="1"/>
        <v>Đạt</v>
      </c>
      <c r="T11" s="19">
        <f t="shared" si="2"/>
        <v>15</v>
      </c>
      <c r="U11" s="20" t="str">
        <f t="shared" si="3"/>
        <v>CẤP CHỨNG CHỈ</v>
      </c>
      <c r="V11" s="21">
        <f t="shared" si="4"/>
        <v>1</v>
      </c>
      <c r="W11" s="21">
        <f t="shared" si="5"/>
        <v>1</v>
      </c>
      <c r="X11" s="21">
        <f t="shared" si="6"/>
        <v>2</v>
      </c>
      <c r="Y11" s="23"/>
    </row>
    <row r="12" spans="1:25" s="12" customFormat="1" ht="21.75" customHeight="1" x14ac:dyDescent="0.25">
      <c r="A12" s="1">
        <v>4</v>
      </c>
      <c r="B12" s="2" t="s">
        <v>312</v>
      </c>
      <c r="C12" s="58" t="s">
        <v>21</v>
      </c>
      <c r="D12" s="59" t="s">
        <v>78</v>
      </c>
      <c r="E12" s="127"/>
      <c r="F12" s="53" t="s">
        <v>22</v>
      </c>
      <c r="G12" s="60" t="s">
        <v>154</v>
      </c>
      <c r="H12" s="53" t="s">
        <v>23</v>
      </c>
      <c r="I12" s="61" t="s">
        <v>155</v>
      </c>
      <c r="J12" s="8" t="s">
        <v>46</v>
      </c>
      <c r="K12" s="9"/>
      <c r="L12" s="10"/>
      <c r="M12" s="10"/>
      <c r="N12" s="8"/>
      <c r="O12" s="11"/>
      <c r="P12" s="22">
        <v>8.25</v>
      </c>
      <c r="Q12" s="17" t="str">
        <f t="shared" si="0"/>
        <v>Đạt</v>
      </c>
      <c r="R12" s="22">
        <v>9.5</v>
      </c>
      <c r="S12" s="18" t="str">
        <f t="shared" si="1"/>
        <v>Đạt</v>
      </c>
      <c r="T12" s="19">
        <f t="shared" si="2"/>
        <v>17.75</v>
      </c>
      <c r="U12" s="20" t="str">
        <f t="shared" si="3"/>
        <v>CẤP CHỨNG CHỈ</v>
      </c>
      <c r="V12" s="21">
        <f t="shared" si="4"/>
        <v>1</v>
      </c>
      <c r="W12" s="21">
        <f t="shared" si="5"/>
        <v>1</v>
      </c>
      <c r="X12" s="21">
        <f t="shared" si="6"/>
        <v>2</v>
      </c>
      <c r="Y12" s="23"/>
    </row>
    <row r="13" spans="1:25" s="12" customFormat="1" ht="21.75" customHeight="1" x14ac:dyDescent="0.25">
      <c r="A13" s="1">
        <v>5</v>
      </c>
      <c r="B13" s="2" t="s">
        <v>313</v>
      </c>
      <c r="C13" s="58" t="s">
        <v>144</v>
      </c>
      <c r="D13" s="59" t="s">
        <v>44</v>
      </c>
      <c r="E13" s="126" t="s">
        <v>288</v>
      </c>
      <c r="F13" s="24" t="s">
        <v>19</v>
      </c>
      <c r="G13" s="60" t="s">
        <v>263</v>
      </c>
      <c r="H13" s="53" t="s">
        <v>61</v>
      </c>
      <c r="I13" s="61" t="s">
        <v>264</v>
      </c>
      <c r="J13" s="8" t="s">
        <v>46</v>
      </c>
      <c r="K13" s="9"/>
      <c r="L13" s="10"/>
      <c r="M13" s="24"/>
      <c r="N13" s="62"/>
      <c r="O13" s="63"/>
      <c r="P13" s="22">
        <v>6.5</v>
      </c>
      <c r="Q13" s="17" t="str">
        <f t="shared" si="0"/>
        <v>Đạt</v>
      </c>
      <c r="R13" s="22">
        <v>9.25</v>
      </c>
      <c r="S13" s="18" t="str">
        <f t="shared" si="1"/>
        <v>Đạt</v>
      </c>
      <c r="T13" s="19">
        <f t="shared" si="2"/>
        <v>15.75</v>
      </c>
      <c r="U13" s="20" t="str">
        <f t="shared" si="3"/>
        <v>CẤP CHỨNG CHỈ</v>
      </c>
      <c r="V13" s="21">
        <f t="shared" si="4"/>
        <v>1</v>
      </c>
      <c r="W13" s="21">
        <f t="shared" si="5"/>
        <v>1</v>
      </c>
      <c r="X13" s="21">
        <f t="shared" si="6"/>
        <v>2</v>
      </c>
      <c r="Y13" s="23"/>
    </row>
    <row r="14" spans="1:25" s="12" customFormat="1" ht="21.75" customHeight="1" x14ac:dyDescent="0.25">
      <c r="A14" s="1">
        <v>6</v>
      </c>
      <c r="B14" s="2" t="s">
        <v>314</v>
      </c>
      <c r="C14" s="58" t="s">
        <v>39</v>
      </c>
      <c r="D14" s="59" t="s">
        <v>44</v>
      </c>
      <c r="E14" s="126"/>
      <c r="F14" s="24" t="s">
        <v>19</v>
      </c>
      <c r="G14" s="60" t="s">
        <v>230</v>
      </c>
      <c r="H14" s="53" t="s">
        <v>231</v>
      </c>
      <c r="I14" s="61" t="s">
        <v>232</v>
      </c>
      <c r="J14" s="8" t="s">
        <v>46</v>
      </c>
      <c r="K14" s="9"/>
      <c r="L14" s="10"/>
      <c r="M14" s="10"/>
      <c r="N14" s="8"/>
      <c r="O14" s="11"/>
      <c r="P14" s="22">
        <v>8.25</v>
      </c>
      <c r="Q14" s="17" t="str">
        <f t="shared" si="0"/>
        <v>Đạt</v>
      </c>
      <c r="R14" s="22">
        <v>9.25</v>
      </c>
      <c r="S14" s="18" t="str">
        <f t="shared" si="1"/>
        <v>Đạt</v>
      </c>
      <c r="T14" s="19">
        <f t="shared" si="2"/>
        <v>17.5</v>
      </c>
      <c r="U14" s="20" t="str">
        <f t="shared" si="3"/>
        <v>CẤP CHỨNG CHỈ</v>
      </c>
      <c r="V14" s="21">
        <f t="shared" si="4"/>
        <v>1</v>
      </c>
      <c r="W14" s="21">
        <f t="shared" si="5"/>
        <v>1</v>
      </c>
      <c r="X14" s="21">
        <f t="shared" si="6"/>
        <v>2</v>
      </c>
      <c r="Y14" s="23"/>
    </row>
    <row r="15" spans="1:25" s="12" customFormat="1" ht="21.75" customHeight="1" x14ac:dyDescent="0.25">
      <c r="A15" s="1">
        <v>7</v>
      </c>
      <c r="B15" s="2" t="s">
        <v>315</v>
      </c>
      <c r="C15" s="58" t="s">
        <v>147</v>
      </c>
      <c r="D15" s="59" t="s">
        <v>51</v>
      </c>
      <c r="E15" s="126"/>
      <c r="F15" s="24" t="s">
        <v>22</v>
      </c>
      <c r="G15" s="60" t="s">
        <v>269</v>
      </c>
      <c r="H15" s="53" t="s">
        <v>23</v>
      </c>
      <c r="I15" s="61" t="s">
        <v>270</v>
      </c>
      <c r="J15" s="8" t="s">
        <v>46</v>
      </c>
      <c r="K15" s="9"/>
      <c r="L15" s="10"/>
      <c r="M15" s="10"/>
      <c r="N15" s="8"/>
      <c r="O15" s="11"/>
      <c r="P15" s="22">
        <v>8.75</v>
      </c>
      <c r="Q15" s="17" t="str">
        <f t="shared" si="0"/>
        <v>Đạt</v>
      </c>
      <c r="R15" s="22">
        <v>9.5</v>
      </c>
      <c r="S15" s="18" t="str">
        <f t="shared" si="1"/>
        <v>Đạt</v>
      </c>
      <c r="T15" s="19">
        <f t="shared" si="2"/>
        <v>18.25</v>
      </c>
      <c r="U15" s="20" t="str">
        <f t="shared" si="3"/>
        <v>CẤP CHỨNG CHỈ</v>
      </c>
      <c r="V15" s="21">
        <f t="shared" si="4"/>
        <v>1</v>
      </c>
      <c r="W15" s="21">
        <f t="shared" si="5"/>
        <v>1</v>
      </c>
      <c r="X15" s="21">
        <f t="shared" si="6"/>
        <v>2</v>
      </c>
      <c r="Y15" s="23"/>
    </row>
    <row r="16" spans="1:25" s="12" customFormat="1" ht="21.75" customHeight="1" x14ac:dyDescent="0.25">
      <c r="A16" s="1">
        <v>8</v>
      </c>
      <c r="B16" s="2" t="s">
        <v>316</v>
      </c>
      <c r="C16" s="13" t="s">
        <v>86</v>
      </c>
      <c r="D16" s="52" t="s">
        <v>297</v>
      </c>
      <c r="E16" s="124"/>
      <c r="F16" s="53" t="s">
        <v>19</v>
      </c>
      <c r="G16" s="54" t="s">
        <v>172</v>
      </c>
      <c r="H16" s="53" t="s">
        <v>20</v>
      </c>
      <c r="I16" s="54" t="s">
        <v>173</v>
      </c>
      <c r="J16" s="8" t="s">
        <v>46</v>
      </c>
      <c r="K16" s="9"/>
      <c r="L16" s="10"/>
      <c r="M16" s="10"/>
      <c r="N16" s="8"/>
      <c r="O16" s="11"/>
      <c r="P16" s="22">
        <v>6.5</v>
      </c>
      <c r="Q16" s="17" t="str">
        <f t="shared" si="0"/>
        <v>Đạt</v>
      </c>
      <c r="R16" s="22">
        <v>8</v>
      </c>
      <c r="S16" s="18" t="str">
        <f t="shared" si="1"/>
        <v>Đạt</v>
      </c>
      <c r="T16" s="19">
        <f t="shared" si="2"/>
        <v>14.5</v>
      </c>
      <c r="U16" s="20" t="str">
        <f t="shared" si="3"/>
        <v>CẤP CHỨNG CHỈ</v>
      </c>
      <c r="V16" s="21">
        <f t="shared" si="4"/>
        <v>1</v>
      </c>
      <c r="W16" s="21">
        <f t="shared" si="5"/>
        <v>1</v>
      </c>
      <c r="X16" s="21">
        <f t="shared" si="6"/>
        <v>2</v>
      </c>
      <c r="Y16" s="23"/>
    </row>
    <row r="17" spans="1:25" s="12" customFormat="1" ht="21.75" customHeight="1" x14ac:dyDescent="0.25">
      <c r="A17" s="1">
        <v>9</v>
      </c>
      <c r="B17" s="2" t="s">
        <v>317</v>
      </c>
      <c r="C17" s="58" t="s">
        <v>87</v>
      </c>
      <c r="D17" s="59" t="s">
        <v>42</v>
      </c>
      <c r="E17" s="126" t="s">
        <v>288</v>
      </c>
      <c r="F17" s="24" t="s">
        <v>19</v>
      </c>
      <c r="G17" s="60" t="s">
        <v>259</v>
      </c>
      <c r="H17" s="53" t="s">
        <v>23</v>
      </c>
      <c r="I17" s="61" t="s">
        <v>260</v>
      </c>
      <c r="J17" s="8" t="s">
        <v>46</v>
      </c>
      <c r="K17" s="9"/>
      <c r="L17" s="10"/>
      <c r="M17" s="10"/>
      <c r="N17" s="8"/>
      <c r="O17" s="11"/>
      <c r="P17" s="22">
        <v>5.5</v>
      </c>
      <c r="Q17" s="17" t="str">
        <f t="shared" si="0"/>
        <v>Đạt</v>
      </c>
      <c r="R17" s="22">
        <v>7.5</v>
      </c>
      <c r="S17" s="18" t="str">
        <f t="shared" si="1"/>
        <v>Đạt</v>
      </c>
      <c r="T17" s="19">
        <f t="shared" si="2"/>
        <v>13</v>
      </c>
      <c r="U17" s="20" t="str">
        <f t="shared" si="3"/>
        <v>CẤP CHỨNG CHỈ</v>
      </c>
      <c r="V17" s="21">
        <f t="shared" si="4"/>
        <v>1</v>
      </c>
      <c r="W17" s="21">
        <f t="shared" si="5"/>
        <v>1</v>
      </c>
      <c r="X17" s="21">
        <f t="shared" si="6"/>
        <v>2</v>
      </c>
      <c r="Y17" s="23"/>
    </row>
    <row r="18" spans="1:25" s="12" customFormat="1" ht="21.75" customHeight="1" x14ac:dyDescent="0.25">
      <c r="A18" s="1">
        <v>10</v>
      </c>
      <c r="B18" s="2" t="s">
        <v>318</v>
      </c>
      <c r="C18" s="13" t="s">
        <v>87</v>
      </c>
      <c r="D18" s="52" t="s">
        <v>88</v>
      </c>
      <c r="E18" s="128"/>
      <c r="F18" s="53" t="s">
        <v>19</v>
      </c>
      <c r="G18" s="55" t="s">
        <v>174</v>
      </c>
      <c r="H18" s="53" t="s">
        <v>20</v>
      </c>
      <c r="I18" s="54" t="s">
        <v>175</v>
      </c>
      <c r="J18" s="8" t="s">
        <v>46</v>
      </c>
      <c r="K18" s="9"/>
      <c r="L18" s="10"/>
      <c r="M18" s="24"/>
      <c r="N18" s="62"/>
      <c r="O18" s="63"/>
      <c r="P18" s="22">
        <v>7.5</v>
      </c>
      <c r="Q18" s="17" t="str">
        <f t="shared" si="0"/>
        <v>Đạt</v>
      </c>
      <c r="R18" s="22">
        <v>5</v>
      </c>
      <c r="S18" s="18" t="str">
        <f t="shared" si="1"/>
        <v>Đạt</v>
      </c>
      <c r="T18" s="19">
        <f t="shared" si="2"/>
        <v>12.5</v>
      </c>
      <c r="U18" s="20" t="str">
        <f t="shared" si="3"/>
        <v>CẤP CHỨNG CHỈ</v>
      </c>
      <c r="V18" s="21">
        <f t="shared" si="4"/>
        <v>1</v>
      </c>
      <c r="W18" s="21">
        <f t="shared" si="5"/>
        <v>1</v>
      </c>
      <c r="X18" s="21">
        <f t="shared" si="6"/>
        <v>2</v>
      </c>
      <c r="Y18" s="23"/>
    </row>
    <row r="19" spans="1:25" s="12" customFormat="1" ht="21.75" customHeight="1" x14ac:dyDescent="0.25">
      <c r="A19" s="1">
        <v>11</v>
      </c>
      <c r="B19" s="2" t="s">
        <v>319</v>
      </c>
      <c r="C19" s="13" t="s">
        <v>99</v>
      </c>
      <c r="D19" s="52" t="s">
        <v>100</v>
      </c>
      <c r="E19" s="124" t="s">
        <v>281</v>
      </c>
      <c r="F19" s="53" t="s">
        <v>19</v>
      </c>
      <c r="G19" s="54" t="s">
        <v>189</v>
      </c>
      <c r="H19" s="53" t="s">
        <v>65</v>
      </c>
      <c r="I19" s="54" t="s">
        <v>190</v>
      </c>
      <c r="J19" s="8" t="s">
        <v>46</v>
      </c>
      <c r="K19" s="9"/>
      <c r="L19" s="10"/>
      <c r="M19" s="10"/>
      <c r="N19" s="8"/>
      <c r="O19" s="11"/>
      <c r="P19" s="22">
        <v>8</v>
      </c>
      <c r="Q19" s="17" t="str">
        <f t="shared" si="0"/>
        <v>Đạt</v>
      </c>
      <c r="R19" s="22">
        <v>9</v>
      </c>
      <c r="S19" s="18" t="str">
        <f t="shared" si="1"/>
        <v>Đạt</v>
      </c>
      <c r="T19" s="19">
        <f t="shared" si="2"/>
        <v>17</v>
      </c>
      <c r="U19" s="20" t="str">
        <f t="shared" si="3"/>
        <v>CẤP CHỨNG CHỈ</v>
      </c>
      <c r="V19" s="21">
        <f t="shared" si="4"/>
        <v>1</v>
      </c>
      <c r="W19" s="21">
        <f t="shared" si="5"/>
        <v>1</v>
      </c>
      <c r="X19" s="21">
        <f t="shared" si="6"/>
        <v>2</v>
      </c>
      <c r="Y19" s="23"/>
    </row>
    <row r="20" spans="1:25" s="12" customFormat="1" ht="21.75" customHeight="1" x14ac:dyDescent="0.25">
      <c r="A20" s="1">
        <v>12</v>
      </c>
      <c r="B20" s="2" t="s">
        <v>320</v>
      </c>
      <c r="C20" s="13" t="s">
        <v>132</v>
      </c>
      <c r="D20" s="52" t="s">
        <v>100</v>
      </c>
      <c r="E20" s="125"/>
      <c r="F20" s="53" t="s">
        <v>19</v>
      </c>
      <c r="G20" s="54" t="s">
        <v>248</v>
      </c>
      <c r="H20" s="53" t="s">
        <v>23</v>
      </c>
      <c r="I20" s="54" t="s">
        <v>249</v>
      </c>
      <c r="J20" s="8" t="s">
        <v>46</v>
      </c>
      <c r="K20" s="9"/>
      <c r="L20" s="10"/>
      <c r="M20" s="10"/>
      <c r="N20" s="8"/>
      <c r="O20" s="11"/>
      <c r="P20" s="22">
        <v>8</v>
      </c>
      <c r="Q20" s="17" t="str">
        <f t="shared" si="0"/>
        <v>Đạt</v>
      </c>
      <c r="R20" s="22">
        <v>10</v>
      </c>
      <c r="S20" s="18" t="str">
        <f t="shared" si="1"/>
        <v>Đạt</v>
      </c>
      <c r="T20" s="19">
        <f t="shared" si="2"/>
        <v>18</v>
      </c>
      <c r="U20" s="20" t="str">
        <f t="shared" si="3"/>
        <v>CẤP CHỨNG CHỈ</v>
      </c>
      <c r="V20" s="21">
        <f t="shared" si="4"/>
        <v>1</v>
      </c>
      <c r="W20" s="21">
        <f t="shared" si="5"/>
        <v>1</v>
      </c>
      <c r="X20" s="21">
        <f t="shared" si="6"/>
        <v>2</v>
      </c>
      <c r="Y20" s="23"/>
    </row>
    <row r="21" spans="1:25" s="12" customFormat="1" ht="21.75" customHeight="1" x14ac:dyDescent="0.25">
      <c r="A21" s="1">
        <v>13</v>
      </c>
      <c r="B21" s="2" t="s">
        <v>321</v>
      </c>
      <c r="C21" s="56" t="s">
        <v>121</v>
      </c>
      <c r="D21" s="57" t="s">
        <v>40</v>
      </c>
      <c r="E21" s="126" t="s">
        <v>291</v>
      </c>
      <c r="F21" s="54" t="s">
        <v>19</v>
      </c>
      <c r="G21" s="54" t="s">
        <v>226</v>
      </c>
      <c r="H21" s="54" t="s">
        <v>23</v>
      </c>
      <c r="I21" s="54" t="s">
        <v>227</v>
      </c>
      <c r="J21" s="8" t="s">
        <v>46</v>
      </c>
      <c r="K21" s="9"/>
      <c r="L21" s="10"/>
      <c r="M21" s="10"/>
      <c r="N21" s="8"/>
      <c r="O21" s="11"/>
      <c r="P21" s="22">
        <v>5.5</v>
      </c>
      <c r="Q21" s="17" t="str">
        <f t="shared" si="0"/>
        <v>Đạt</v>
      </c>
      <c r="R21" s="22">
        <v>6.75</v>
      </c>
      <c r="S21" s="18" t="str">
        <f t="shared" si="1"/>
        <v>Đạt</v>
      </c>
      <c r="T21" s="19">
        <f t="shared" si="2"/>
        <v>12.25</v>
      </c>
      <c r="U21" s="20" t="str">
        <f t="shared" si="3"/>
        <v>CẤP CHỨNG CHỈ</v>
      </c>
      <c r="V21" s="21">
        <f t="shared" si="4"/>
        <v>1</v>
      </c>
      <c r="W21" s="21">
        <f t="shared" si="5"/>
        <v>1</v>
      </c>
      <c r="X21" s="21">
        <f t="shared" si="6"/>
        <v>2</v>
      </c>
      <c r="Y21" s="23"/>
    </row>
    <row r="22" spans="1:25" s="12" customFormat="1" ht="21.75" customHeight="1" x14ac:dyDescent="0.25">
      <c r="A22" s="1">
        <v>14</v>
      </c>
      <c r="B22" s="2" t="s">
        <v>322</v>
      </c>
      <c r="C22" s="58" t="s">
        <v>150</v>
      </c>
      <c r="D22" s="59" t="s">
        <v>49</v>
      </c>
      <c r="E22" s="126"/>
      <c r="F22" s="24" t="s">
        <v>19</v>
      </c>
      <c r="G22" s="60" t="s">
        <v>273</v>
      </c>
      <c r="H22" s="53" t="s">
        <v>23</v>
      </c>
      <c r="I22" s="61" t="s">
        <v>62</v>
      </c>
      <c r="J22" s="8" t="s">
        <v>46</v>
      </c>
      <c r="K22" s="9"/>
      <c r="L22" s="10"/>
      <c r="M22" s="10"/>
      <c r="N22" s="8"/>
      <c r="O22" s="11"/>
      <c r="P22" s="22">
        <v>9</v>
      </c>
      <c r="Q22" s="17" t="str">
        <f t="shared" si="0"/>
        <v>Đạt</v>
      </c>
      <c r="R22" s="22">
        <v>8.75</v>
      </c>
      <c r="S22" s="18" t="str">
        <f t="shared" si="1"/>
        <v>Đạt</v>
      </c>
      <c r="T22" s="19">
        <f t="shared" si="2"/>
        <v>17.75</v>
      </c>
      <c r="U22" s="20" t="str">
        <f t="shared" si="3"/>
        <v>CẤP CHỨNG CHỈ</v>
      </c>
      <c r="V22" s="21">
        <f t="shared" si="4"/>
        <v>1</v>
      </c>
      <c r="W22" s="21">
        <f t="shared" si="5"/>
        <v>1</v>
      </c>
      <c r="X22" s="21">
        <f t="shared" si="6"/>
        <v>2</v>
      </c>
      <c r="Y22" s="23"/>
    </row>
    <row r="23" spans="1:25" s="12" customFormat="1" ht="21.75" customHeight="1" x14ac:dyDescent="0.25">
      <c r="A23" s="1">
        <v>15</v>
      </c>
      <c r="B23" s="2" t="s">
        <v>323</v>
      </c>
      <c r="C23" s="13" t="s">
        <v>50</v>
      </c>
      <c r="D23" s="52" t="s">
        <v>30</v>
      </c>
      <c r="E23" s="125"/>
      <c r="F23" s="53" t="s">
        <v>19</v>
      </c>
      <c r="G23" s="54" t="s">
        <v>242</v>
      </c>
      <c r="H23" s="53" t="s">
        <v>23</v>
      </c>
      <c r="I23" s="54" t="s">
        <v>243</v>
      </c>
      <c r="J23" s="8" t="s">
        <v>46</v>
      </c>
      <c r="K23" s="9"/>
      <c r="L23" s="10"/>
      <c r="M23" s="10"/>
      <c r="N23" s="8"/>
      <c r="O23" s="11"/>
      <c r="P23" s="22">
        <v>7</v>
      </c>
      <c r="Q23" s="17" t="str">
        <f t="shared" si="0"/>
        <v>Đạt</v>
      </c>
      <c r="R23" s="22">
        <v>7.5</v>
      </c>
      <c r="S23" s="18" t="str">
        <f t="shared" si="1"/>
        <v>Đạt</v>
      </c>
      <c r="T23" s="19">
        <f t="shared" si="2"/>
        <v>14.5</v>
      </c>
      <c r="U23" s="20" t="str">
        <f t="shared" si="3"/>
        <v>CẤP CHỨNG CHỈ</v>
      </c>
      <c r="V23" s="21">
        <f t="shared" si="4"/>
        <v>1</v>
      </c>
      <c r="W23" s="21">
        <f t="shared" si="5"/>
        <v>1</v>
      </c>
      <c r="X23" s="21">
        <f t="shared" si="6"/>
        <v>2</v>
      </c>
      <c r="Y23" s="23"/>
    </row>
    <row r="24" spans="1:25" s="12" customFormat="1" ht="21.75" customHeight="1" x14ac:dyDescent="0.25">
      <c r="A24" s="1">
        <v>16</v>
      </c>
      <c r="B24" s="2" t="s">
        <v>324</v>
      </c>
      <c r="C24" s="13" t="s">
        <v>114</v>
      </c>
      <c r="D24" s="52" t="s">
        <v>38</v>
      </c>
      <c r="E24" s="124"/>
      <c r="F24" s="53" t="s">
        <v>22</v>
      </c>
      <c r="G24" s="54" t="s">
        <v>216</v>
      </c>
      <c r="H24" s="53" t="s">
        <v>23</v>
      </c>
      <c r="I24" s="54" t="s">
        <v>217</v>
      </c>
      <c r="J24" s="8" t="s">
        <v>46</v>
      </c>
      <c r="K24" s="9"/>
      <c r="L24" s="10"/>
      <c r="M24" s="10"/>
      <c r="N24" s="8"/>
      <c r="O24" s="11"/>
      <c r="P24" s="22">
        <v>8.5</v>
      </c>
      <c r="Q24" s="17" t="str">
        <f t="shared" si="0"/>
        <v>Đạt</v>
      </c>
      <c r="R24" s="22">
        <v>6.75</v>
      </c>
      <c r="S24" s="18" t="str">
        <f t="shared" si="1"/>
        <v>Đạt</v>
      </c>
      <c r="T24" s="19">
        <f t="shared" si="2"/>
        <v>15.25</v>
      </c>
      <c r="U24" s="20" t="str">
        <f t="shared" si="3"/>
        <v>CẤP CHỨNG CHỈ</v>
      </c>
      <c r="V24" s="21">
        <f t="shared" si="4"/>
        <v>1</v>
      </c>
      <c r="W24" s="21">
        <f t="shared" si="5"/>
        <v>1</v>
      </c>
      <c r="X24" s="21">
        <f t="shared" si="6"/>
        <v>2</v>
      </c>
      <c r="Y24" s="23"/>
    </row>
    <row r="25" spans="1:25" s="12" customFormat="1" ht="21.75" customHeight="1" x14ac:dyDescent="0.25">
      <c r="A25" s="1">
        <v>17</v>
      </c>
      <c r="B25" s="2" t="s">
        <v>325</v>
      </c>
      <c r="C25" s="13" t="s">
        <v>21</v>
      </c>
      <c r="D25" s="52" t="s">
        <v>27</v>
      </c>
      <c r="E25" s="124" t="s">
        <v>71</v>
      </c>
      <c r="F25" s="53" t="s">
        <v>22</v>
      </c>
      <c r="G25" s="55" t="s">
        <v>198</v>
      </c>
      <c r="H25" s="54" t="s">
        <v>23</v>
      </c>
      <c r="I25" s="54" t="s">
        <v>199</v>
      </c>
      <c r="J25" s="8" t="s">
        <v>46</v>
      </c>
      <c r="K25" s="9"/>
      <c r="L25" s="10"/>
      <c r="M25" s="10"/>
      <c r="N25" s="8"/>
      <c r="O25" s="11"/>
      <c r="P25" s="22">
        <v>8</v>
      </c>
      <c r="Q25" s="17" t="str">
        <f t="shared" si="0"/>
        <v>Đạt</v>
      </c>
      <c r="R25" s="22">
        <v>9.5</v>
      </c>
      <c r="S25" s="18" t="str">
        <f t="shared" si="1"/>
        <v>Đạt</v>
      </c>
      <c r="T25" s="19">
        <f t="shared" si="2"/>
        <v>17.5</v>
      </c>
      <c r="U25" s="20" t="str">
        <f t="shared" si="3"/>
        <v>CẤP CHỨNG CHỈ</v>
      </c>
      <c r="V25" s="21">
        <f t="shared" si="4"/>
        <v>1</v>
      </c>
      <c r="W25" s="21">
        <f t="shared" si="5"/>
        <v>1</v>
      </c>
      <c r="X25" s="21">
        <f t="shared" si="6"/>
        <v>2</v>
      </c>
      <c r="Y25" s="23"/>
    </row>
    <row r="26" spans="1:25" s="12" customFormat="1" ht="21.75" customHeight="1" x14ac:dyDescent="0.25">
      <c r="A26" s="1">
        <v>18</v>
      </c>
      <c r="B26" s="2" t="s">
        <v>326</v>
      </c>
      <c r="C26" s="13" t="s">
        <v>37</v>
      </c>
      <c r="D26" s="52" t="s">
        <v>113</v>
      </c>
      <c r="E26" s="124" t="s">
        <v>286</v>
      </c>
      <c r="F26" s="53" t="s">
        <v>19</v>
      </c>
      <c r="G26" s="54" t="s">
        <v>214</v>
      </c>
      <c r="H26" s="53" t="s">
        <v>24</v>
      </c>
      <c r="I26" s="54" t="s">
        <v>215</v>
      </c>
      <c r="J26" s="8" t="s">
        <v>46</v>
      </c>
      <c r="K26" s="9"/>
      <c r="L26" s="10"/>
      <c r="M26" s="10"/>
      <c r="N26" s="8"/>
      <c r="O26" s="11"/>
      <c r="P26" s="22">
        <v>7</v>
      </c>
      <c r="Q26" s="17" t="str">
        <f t="shared" si="0"/>
        <v>Đạt</v>
      </c>
      <c r="R26" s="22">
        <v>9</v>
      </c>
      <c r="S26" s="18" t="str">
        <f t="shared" si="1"/>
        <v>Đạt</v>
      </c>
      <c r="T26" s="19">
        <f t="shared" si="2"/>
        <v>16</v>
      </c>
      <c r="U26" s="20" t="str">
        <f t="shared" si="3"/>
        <v>CẤP CHỨNG CHỈ</v>
      </c>
      <c r="V26" s="21">
        <f t="shared" si="4"/>
        <v>1</v>
      </c>
      <c r="W26" s="21">
        <f t="shared" si="5"/>
        <v>1</v>
      </c>
      <c r="X26" s="21">
        <f t="shared" si="6"/>
        <v>2</v>
      </c>
      <c r="Y26" s="23"/>
    </row>
    <row r="27" spans="1:25" s="12" customFormat="1" ht="21.75" customHeight="1" x14ac:dyDescent="0.25">
      <c r="A27" s="1">
        <v>19</v>
      </c>
      <c r="B27" s="2" t="s">
        <v>327</v>
      </c>
      <c r="C27" s="58" t="s">
        <v>137</v>
      </c>
      <c r="D27" s="59" t="s">
        <v>138</v>
      </c>
      <c r="E27" s="126"/>
      <c r="F27" s="24" t="s">
        <v>22</v>
      </c>
      <c r="G27" s="60" t="s">
        <v>252</v>
      </c>
      <c r="H27" s="53" t="s">
        <v>23</v>
      </c>
      <c r="I27" s="61"/>
      <c r="J27" s="8" t="s">
        <v>46</v>
      </c>
      <c r="K27" s="9"/>
      <c r="L27" s="10"/>
      <c r="M27" s="10"/>
      <c r="N27" s="8"/>
      <c r="O27" s="11"/>
      <c r="P27" s="22">
        <v>8.5</v>
      </c>
      <c r="Q27" s="17" t="str">
        <f t="shared" si="0"/>
        <v>Đạt</v>
      </c>
      <c r="R27" s="22">
        <v>9.75</v>
      </c>
      <c r="S27" s="18" t="str">
        <f t="shared" si="1"/>
        <v>Đạt</v>
      </c>
      <c r="T27" s="19">
        <f t="shared" si="2"/>
        <v>18.25</v>
      </c>
      <c r="U27" s="20" t="str">
        <f t="shared" si="3"/>
        <v>CẤP CHỨNG CHỈ</v>
      </c>
      <c r="V27" s="21">
        <f t="shared" si="4"/>
        <v>1</v>
      </c>
      <c r="W27" s="21">
        <f t="shared" si="5"/>
        <v>1</v>
      </c>
      <c r="X27" s="21">
        <f t="shared" si="6"/>
        <v>2</v>
      </c>
      <c r="Y27" s="23"/>
    </row>
    <row r="28" spans="1:25" s="12" customFormat="1" ht="21.75" customHeight="1" x14ac:dyDescent="0.25">
      <c r="A28" s="1">
        <v>20</v>
      </c>
      <c r="B28" s="2" t="s">
        <v>328</v>
      </c>
      <c r="C28" s="13" t="s">
        <v>110</v>
      </c>
      <c r="D28" s="52" t="s">
        <v>55</v>
      </c>
      <c r="E28" s="124"/>
      <c r="F28" s="53" t="s">
        <v>22</v>
      </c>
      <c r="G28" s="54" t="s">
        <v>208</v>
      </c>
      <c r="H28" s="53" t="s">
        <v>23</v>
      </c>
      <c r="I28" s="54" t="s">
        <v>209</v>
      </c>
      <c r="J28" s="8" t="s">
        <v>46</v>
      </c>
      <c r="K28" s="9"/>
      <c r="L28" s="10"/>
      <c r="M28" s="10"/>
      <c r="N28" s="8"/>
      <c r="O28" s="11"/>
      <c r="P28" s="22">
        <v>8</v>
      </c>
      <c r="Q28" s="17" t="str">
        <f t="shared" si="0"/>
        <v>Đạt</v>
      </c>
      <c r="R28" s="22">
        <v>8.25</v>
      </c>
      <c r="S28" s="18" t="str">
        <f t="shared" si="1"/>
        <v>Đạt</v>
      </c>
      <c r="T28" s="19">
        <f t="shared" si="2"/>
        <v>16.25</v>
      </c>
      <c r="U28" s="20" t="str">
        <f t="shared" si="3"/>
        <v>CẤP CHỨNG CHỈ</v>
      </c>
      <c r="V28" s="21">
        <f t="shared" si="4"/>
        <v>1</v>
      </c>
      <c r="W28" s="21">
        <f t="shared" si="5"/>
        <v>1</v>
      </c>
      <c r="X28" s="21">
        <f t="shared" si="6"/>
        <v>2</v>
      </c>
      <c r="Y28" s="23"/>
    </row>
    <row r="29" spans="1:25" s="12" customFormat="1" ht="21.75" customHeight="1" x14ac:dyDescent="0.25">
      <c r="A29" s="1">
        <v>21</v>
      </c>
      <c r="B29" s="2" t="s">
        <v>329</v>
      </c>
      <c r="C29" s="13" t="s">
        <v>92</v>
      </c>
      <c r="D29" s="13" t="s">
        <v>93</v>
      </c>
      <c r="E29" s="129"/>
      <c r="F29" s="5" t="s">
        <v>22</v>
      </c>
      <c r="G29" s="16" t="s">
        <v>182</v>
      </c>
      <c r="H29" s="5" t="s">
        <v>20</v>
      </c>
      <c r="I29" s="16" t="s">
        <v>183</v>
      </c>
      <c r="J29" s="8" t="s">
        <v>46</v>
      </c>
      <c r="K29" s="9"/>
      <c r="L29" s="10"/>
      <c r="M29" s="10"/>
      <c r="N29" s="8"/>
      <c r="O29" s="11"/>
      <c r="P29" s="22">
        <v>6</v>
      </c>
      <c r="Q29" s="17" t="str">
        <f t="shared" si="0"/>
        <v>Đạt</v>
      </c>
      <c r="R29" s="22">
        <v>7</v>
      </c>
      <c r="S29" s="18" t="str">
        <f t="shared" si="1"/>
        <v>Đạt</v>
      </c>
      <c r="T29" s="19">
        <f t="shared" si="2"/>
        <v>13</v>
      </c>
      <c r="U29" s="20" t="str">
        <f t="shared" si="3"/>
        <v>CẤP CHỨNG CHỈ</v>
      </c>
      <c r="V29" s="21">
        <f t="shared" si="4"/>
        <v>1</v>
      </c>
      <c r="W29" s="21">
        <f t="shared" si="5"/>
        <v>1</v>
      </c>
      <c r="X29" s="21">
        <f t="shared" si="6"/>
        <v>2</v>
      </c>
      <c r="Y29" s="23"/>
    </row>
    <row r="30" spans="1:25" s="12" customFormat="1" ht="21.75" customHeight="1" x14ac:dyDescent="0.25">
      <c r="A30" s="1">
        <v>22</v>
      </c>
      <c r="B30" s="2" t="s">
        <v>330</v>
      </c>
      <c r="C30" s="13" t="s">
        <v>123</v>
      </c>
      <c r="D30" s="52" t="s">
        <v>124</v>
      </c>
      <c r="E30" s="125"/>
      <c r="F30" s="53" t="s">
        <v>22</v>
      </c>
      <c r="G30" s="65" t="s">
        <v>388</v>
      </c>
      <c r="H30" s="53" t="s">
        <v>23</v>
      </c>
      <c r="I30" s="54" t="s">
        <v>237</v>
      </c>
      <c r="J30" s="8" t="s">
        <v>46</v>
      </c>
      <c r="K30" s="9"/>
      <c r="L30" s="10"/>
      <c r="M30" s="10"/>
      <c r="N30" s="8"/>
      <c r="O30" s="11"/>
      <c r="P30" s="22">
        <v>9.75</v>
      </c>
      <c r="Q30" s="17" t="str">
        <f t="shared" si="0"/>
        <v>Đạt</v>
      </c>
      <c r="R30" s="22">
        <v>9.75</v>
      </c>
      <c r="S30" s="18" t="str">
        <f t="shared" si="1"/>
        <v>Đạt</v>
      </c>
      <c r="T30" s="19">
        <f t="shared" si="2"/>
        <v>19.5</v>
      </c>
      <c r="U30" s="20" t="str">
        <f t="shared" si="3"/>
        <v>CẤP CHỨNG CHỈ</v>
      </c>
      <c r="V30" s="21">
        <f t="shared" si="4"/>
        <v>1</v>
      </c>
      <c r="W30" s="21">
        <f t="shared" si="5"/>
        <v>1</v>
      </c>
      <c r="X30" s="21">
        <f t="shared" si="6"/>
        <v>2</v>
      </c>
      <c r="Y30" s="23"/>
    </row>
    <row r="31" spans="1:25" s="78" customFormat="1" ht="21.75" customHeight="1" x14ac:dyDescent="0.25">
      <c r="A31" s="1">
        <v>23</v>
      </c>
      <c r="B31" s="66" t="s">
        <v>331</v>
      </c>
      <c r="C31" s="67" t="s">
        <v>104</v>
      </c>
      <c r="D31" s="68" t="s">
        <v>105</v>
      </c>
      <c r="E31" s="130" t="s">
        <v>284</v>
      </c>
      <c r="F31" s="69" t="s">
        <v>19</v>
      </c>
      <c r="G31" s="70" t="s">
        <v>200</v>
      </c>
      <c r="H31" s="71" t="s">
        <v>201</v>
      </c>
      <c r="I31" s="71" t="s">
        <v>202</v>
      </c>
      <c r="J31" s="72" t="s">
        <v>46</v>
      </c>
      <c r="K31" s="73"/>
      <c r="L31" s="74"/>
      <c r="M31" s="74"/>
      <c r="N31" s="72"/>
      <c r="O31" s="75"/>
      <c r="P31" s="76">
        <v>6.75</v>
      </c>
      <c r="Q31" s="17" t="str">
        <f t="shared" si="0"/>
        <v>Đạt</v>
      </c>
      <c r="R31" s="76">
        <v>7</v>
      </c>
      <c r="S31" s="18" t="str">
        <f t="shared" si="1"/>
        <v>Đạt</v>
      </c>
      <c r="T31" s="19">
        <f t="shared" si="2"/>
        <v>13.75</v>
      </c>
      <c r="U31" s="20" t="str">
        <f t="shared" si="3"/>
        <v>CẤP CHỨNG CHỈ</v>
      </c>
      <c r="V31" s="21">
        <f t="shared" si="4"/>
        <v>1</v>
      </c>
      <c r="W31" s="21">
        <f t="shared" si="5"/>
        <v>1</v>
      </c>
      <c r="X31" s="21">
        <f t="shared" si="6"/>
        <v>2</v>
      </c>
      <c r="Y31" s="77"/>
    </row>
    <row r="32" spans="1:25" s="12" customFormat="1" ht="21.75" customHeight="1" x14ac:dyDescent="0.25">
      <c r="A32" s="1">
        <v>24</v>
      </c>
      <c r="B32" s="2" t="s">
        <v>332</v>
      </c>
      <c r="C32" s="13" t="s">
        <v>97</v>
      </c>
      <c r="D32" s="52" t="s">
        <v>31</v>
      </c>
      <c r="E32" s="124" t="s">
        <v>72</v>
      </c>
      <c r="F32" s="53" t="s">
        <v>19</v>
      </c>
      <c r="G32" s="55" t="s">
        <v>185</v>
      </c>
      <c r="H32" s="53" t="s">
        <v>64</v>
      </c>
      <c r="I32" s="54" t="s">
        <v>186</v>
      </c>
      <c r="J32" s="8" t="s">
        <v>46</v>
      </c>
      <c r="K32" s="9"/>
      <c r="L32" s="10"/>
      <c r="M32" s="10"/>
      <c r="N32" s="8"/>
      <c r="O32" s="11"/>
      <c r="P32" s="22">
        <v>7</v>
      </c>
      <c r="Q32" s="17" t="str">
        <f t="shared" si="0"/>
        <v>Đạt</v>
      </c>
      <c r="R32" s="22">
        <v>9</v>
      </c>
      <c r="S32" s="18" t="str">
        <f t="shared" si="1"/>
        <v>Đạt</v>
      </c>
      <c r="T32" s="19">
        <f t="shared" si="2"/>
        <v>16</v>
      </c>
      <c r="U32" s="20" t="str">
        <f t="shared" si="3"/>
        <v>CẤP CHỨNG CHỈ</v>
      </c>
      <c r="V32" s="21">
        <f t="shared" si="4"/>
        <v>1</v>
      </c>
      <c r="W32" s="21">
        <f t="shared" si="5"/>
        <v>1</v>
      </c>
      <c r="X32" s="21">
        <f t="shared" si="6"/>
        <v>2</v>
      </c>
      <c r="Y32" s="23"/>
    </row>
    <row r="33" spans="1:25" s="12" customFormat="1" ht="21.75" customHeight="1" x14ac:dyDescent="0.25">
      <c r="A33" s="1">
        <v>25</v>
      </c>
      <c r="B33" s="2" t="s">
        <v>333</v>
      </c>
      <c r="C33" s="79" t="s">
        <v>79</v>
      </c>
      <c r="D33" s="14" t="s">
        <v>80</v>
      </c>
      <c r="E33" s="124"/>
      <c r="F33" s="80" t="s">
        <v>22</v>
      </c>
      <c r="G33" s="81" t="s">
        <v>156</v>
      </c>
      <c r="H33" s="80" t="s">
        <v>157</v>
      </c>
      <c r="I33" s="8" t="s">
        <v>158</v>
      </c>
      <c r="J33" s="8" t="s">
        <v>46</v>
      </c>
      <c r="K33" s="9"/>
      <c r="L33" s="10"/>
      <c r="M33" s="10"/>
      <c r="N33" s="8"/>
      <c r="O33" s="11"/>
      <c r="P33" s="22">
        <v>6</v>
      </c>
      <c r="Q33" s="17" t="str">
        <f t="shared" si="0"/>
        <v>Đạt</v>
      </c>
      <c r="R33" s="22">
        <v>5</v>
      </c>
      <c r="S33" s="18" t="str">
        <f t="shared" si="1"/>
        <v>Đạt</v>
      </c>
      <c r="T33" s="19">
        <f t="shared" si="2"/>
        <v>11</v>
      </c>
      <c r="U33" s="20" t="str">
        <f t="shared" si="3"/>
        <v>CẤP CHỨNG CHỈ</v>
      </c>
      <c r="V33" s="21">
        <f t="shared" si="4"/>
        <v>1</v>
      </c>
      <c r="W33" s="21">
        <f t="shared" si="5"/>
        <v>1</v>
      </c>
      <c r="X33" s="21">
        <f t="shared" si="6"/>
        <v>2</v>
      </c>
      <c r="Y33" s="23"/>
    </row>
    <row r="34" spans="1:25" s="12" customFormat="1" ht="21.75" customHeight="1" x14ac:dyDescent="0.25">
      <c r="A34" s="1">
        <v>26</v>
      </c>
      <c r="B34" s="2" t="s">
        <v>334</v>
      </c>
      <c r="C34" s="56" t="s">
        <v>116</v>
      </c>
      <c r="D34" s="57" t="s">
        <v>117</v>
      </c>
      <c r="E34" s="126" t="s">
        <v>289</v>
      </c>
      <c r="F34" s="54" t="s">
        <v>19</v>
      </c>
      <c r="G34" s="65" t="s">
        <v>220</v>
      </c>
      <c r="H34" s="54" t="s">
        <v>64</v>
      </c>
      <c r="I34" s="54" t="s">
        <v>221</v>
      </c>
      <c r="J34" s="8" t="s">
        <v>46</v>
      </c>
      <c r="K34" s="9"/>
      <c r="L34" s="10"/>
      <c r="M34" s="10"/>
      <c r="N34" s="8"/>
      <c r="O34" s="11"/>
      <c r="P34" s="22">
        <v>6.25</v>
      </c>
      <c r="Q34" s="17" t="str">
        <f t="shared" si="0"/>
        <v>Đạt</v>
      </c>
      <c r="R34" s="22">
        <v>9.5</v>
      </c>
      <c r="S34" s="18" t="str">
        <f t="shared" si="1"/>
        <v>Đạt</v>
      </c>
      <c r="T34" s="19">
        <f t="shared" si="2"/>
        <v>15.75</v>
      </c>
      <c r="U34" s="20" t="str">
        <f t="shared" si="3"/>
        <v>CẤP CHỨNG CHỈ</v>
      </c>
      <c r="V34" s="21">
        <f t="shared" si="4"/>
        <v>1</v>
      </c>
      <c r="W34" s="21">
        <f t="shared" si="5"/>
        <v>1</v>
      </c>
      <c r="X34" s="21">
        <f t="shared" si="6"/>
        <v>2</v>
      </c>
      <c r="Y34" s="23"/>
    </row>
    <row r="35" spans="1:25" s="12" customFormat="1" ht="21.75" customHeight="1" x14ac:dyDescent="0.25">
      <c r="A35" s="1">
        <v>27</v>
      </c>
      <c r="B35" s="2" t="s">
        <v>335</v>
      </c>
      <c r="C35" s="58" t="s">
        <v>87</v>
      </c>
      <c r="D35" s="59" t="s">
        <v>32</v>
      </c>
      <c r="E35" s="131"/>
      <c r="F35" s="24" t="s">
        <v>19</v>
      </c>
      <c r="G35" s="82" t="s">
        <v>233</v>
      </c>
      <c r="H35" s="53" t="s">
        <v>23</v>
      </c>
      <c r="I35" s="61" t="s">
        <v>234</v>
      </c>
      <c r="J35" s="8" t="s">
        <v>46</v>
      </c>
      <c r="K35" s="9"/>
      <c r="L35" s="10"/>
      <c r="M35" s="10"/>
      <c r="N35" s="8"/>
      <c r="O35" s="11"/>
      <c r="P35" s="22">
        <v>8</v>
      </c>
      <c r="Q35" s="17" t="str">
        <f t="shared" si="0"/>
        <v>Đạt</v>
      </c>
      <c r="R35" s="22">
        <v>9.75</v>
      </c>
      <c r="S35" s="18" t="str">
        <f t="shared" si="1"/>
        <v>Đạt</v>
      </c>
      <c r="T35" s="19">
        <f t="shared" si="2"/>
        <v>17.75</v>
      </c>
      <c r="U35" s="20" t="str">
        <f t="shared" si="3"/>
        <v>CẤP CHỨNG CHỈ</v>
      </c>
      <c r="V35" s="21">
        <f t="shared" si="4"/>
        <v>1</v>
      </c>
      <c r="W35" s="21">
        <f t="shared" si="5"/>
        <v>1</v>
      </c>
      <c r="X35" s="21">
        <f t="shared" si="6"/>
        <v>2</v>
      </c>
      <c r="Y35" s="23"/>
    </row>
    <row r="36" spans="1:25" s="12" customFormat="1" ht="21.75" customHeight="1" x14ac:dyDescent="0.25">
      <c r="A36" s="1">
        <v>28</v>
      </c>
      <c r="B36" s="2" t="s">
        <v>336</v>
      </c>
      <c r="C36" s="13" t="s">
        <v>21</v>
      </c>
      <c r="D36" s="52" t="s">
        <v>41</v>
      </c>
      <c r="E36" s="126" t="s">
        <v>288</v>
      </c>
      <c r="F36" s="53" t="s">
        <v>22</v>
      </c>
      <c r="G36" s="54" t="s">
        <v>212</v>
      </c>
      <c r="H36" s="53" t="s">
        <v>23</v>
      </c>
      <c r="I36" s="54" t="s">
        <v>213</v>
      </c>
      <c r="J36" s="8" t="s">
        <v>46</v>
      </c>
      <c r="K36" s="9"/>
      <c r="L36" s="10"/>
      <c r="M36" s="10"/>
      <c r="N36" s="8"/>
      <c r="O36" s="11"/>
      <c r="P36" s="22">
        <v>8</v>
      </c>
      <c r="Q36" s="17" t="str">
        <f t="shared" si="0"/>
        <v>Đạt</v>
      </c>
      <c r="R36" s="22">
        <v>10</v>
      </c>
      <c r="S36" s="18" t="str">
        <f t="shared" si="1"/>
        <v>Đạt</v>
      </c>
      <c r="T36" s="19">
        <f t="shared" si="2"/>
        <v>18</v>
      </c>
      <c r="U36" s="20" t="str">
        <f t="shared" si="3"/>
        <v>CẤP CHỨNG CHỈ</v>
      </c>
      <c r="V36" s="21">
        <f t="shared" si="4"/>
        <v>1</v>
      </c>
      <c r="W36" s="21">
        <f t="shared" si="5"/>
        <v>1</v>
      </c>
      <c r="X36" s="21">
        <f t="shared" si="6"/>
        <v>2</v>
      </c>
      <c r="Y36" s="23"/>
    </row>
    <row r="37" spans="1:25" s="12" customFormat="1" ht="21.75" customHeight="1" x14ac:dyDescent="0.25">
      <c r="A37" s="1">
        <v>29</v>
      </c>
      <c r="B37" s="2" t="s">
        <v>337</v>
      </c>
      <c r="C37" s="58" t="s">
        <v>143</v>
      </c>
      <c r="D37" s="59" t="s">
        <v>28</v>
      </c>
      <c r="E37" s="126" t="s">
        <v>288</v>
      </c>
      <c r="F37" s="24" t="s">
        <v>19</v>
      </c>
      <c r="G37" s="60" t="s">
        <v>261</v>
      </c>
      <c r="H37" s="53" t="s">
        <v>23</v>
      </c>
      <c r="I37" s="61" t="s">
        <v>262</v>
      </c>
      <c r="J37" s="8" t="s">
        <v>46</v>
      </c>
      <c r="K37" s="9"/>
      <c r="L37" s="10"/>
      <c r="M37" s="24"/>
      <c r="N37" s="62"/>
      <c r="O37" s="63"/>
      <c r="P37" s="22">
        <v>7</v>
      </c>
      <c r="Q37" s="17" t="str">
        <f t="shared" si="0"/>
        <v>Đạt</v>
      </c>
      <c r="R37" s="22">
        <v>7.75</v>
      </c>
      <c r="S37" s="18" t="str">
        <f t="shared" si="1"/>
        <v>Đạt</v>
      </c>
      <c r="T37" s="19">
        <f t="shared" si="2"/>
        <v>14.75</v>
      </c>
      <c r="U37" s="20" t="str">
        <f t="shared" si="3"/>
        <v>CẤP CHỨNG CHỈ</v>
      </c>
      <c r="V37" s="21">
        <f t="shared" si="4"/>
        <v>1</v>
      </c>
      <c r="W37" s="21">
        <f t="shared" si="5"/>
        <v>1</v>
      </c>
      <c r="X37" s="21">
        <f t="shared" si="6"/>
        <v>2</v>
      </c>
      <c r="Y37" s="23"/>
    </row>
    <row r="38" spans="1:25" s="12" customFormat="1" ht="21.75" customHeight="1" x14ac:dyDescent="0.25">
      <c r="A38" s="1">
        <v>30</v>
      </c>
      <c r="B38" s="2" t="s">
        <v>338</v>
      </c>
      <c r="C38" s="13" t="s">
        <v>89</v>
      </c>
      <c r="D38" s="52" t="s">
        <v>58</v>
      </c>
      <c r="E38" s="129"/>
      <c r="F38" s="5" t="s">
        <v>22</v>
      </c>
      <c r="G38" s="16" t="s">
        <v>176</v>
      </c>
      <c r="H38" s="53" t="s">
        <v>20</v>
      </c>
      <c r="I38" s="16" t="s">
        <v>177</v>
      </c>
      <c r="J38" s="8" t="s">
        <v>46</v>
      </c>
      <c r="K38" s="9"/>
      <c r="L38" s="10"/>
      <c r="M38" s="10"/>
      <c r="N38" s="8"/>
      <c r="O38" s="11"/>
      <c r="P38" s="22">
        <v>7.25</v>
      </c>
      <c r="Q38" s="17" t="str">
        <f t="shared" si="0"/>
        <v>Đạt</v>
      </c>
      <c r="R38" s="22">
        <v>8.25</v>
      </c>
      <c r="S38" s="18" t="str">
        <f t="shared" si="1"/>
        <v>Đạt</v>
      </c>
      <c r="T38" s="19">
        <f t="shared" si="2"/>
        <v>15.5</v>
      </c>
      <c r="U38" s="20" t="str">
        <f t="shared" si="3"/>
        <v>CẤP CHỨNG CHỈ</v>
      </c>
      <c r="V38" s="21">
        <f t="shared" si="4"/>
        <v>1</v>
      </c>
      <c r="W38" s="21">
        <f t="shared" si="5"/>
        <v>1</v>
      </c>
      <c r="X38" s="21">
        <f t="shared" si="6"/>
        <v>2</v>
      </c>
      <c r="Y38" s="23"/>
    </row>
    <row r="39" spans="1:25" s="12" customFormat="1" ht="21.75" customHeight="1" x14ac:dyDescent="0.25">
      <c r="A39" s="1">
        <v>31</v>
      </c>
      <c r="B39" s="2" t="s">
        <v>339</v>
      </c>
      <c r="C39" s="58" t="s">
        <v>146</v>
      </c>
      <c r="D39" s="59" t="s">
        <v>389</v>
      </c>
      <c r="E39" s="131" t="s">
        <v>288</v>
      </c>
      <c r="F39" s="64" t="s">
        <v>19</v>
      </c>
      <c r="G39" s="83" t="s">
        <v>267</v>
      </c>
      <c r="H39" s="5" t="s">
        <v>66</v>
      </c>
      <c r="I39" s="84" t="s">
        <v>268</v>
      </c>
      <c r="J39" s="8" t="s">
        <v>46</v>
      </c>
      <c r="K39" s="9"/>
      <c r="L39" s="10"/>
      <c r="M39" s="23"/>
      <c r="N39" s="8"/>
      <c r="O39" s="11"/>
      <c r="P39" s="22">
        <v>8.25</v>
      </c>
      <c r="Q39" s="17" t="str">
        <f t="shared" si="0"/>
        <v>Đạt</v>
      </c>
      <c r="R39" s="22">
        <v>5</v>
      </c>
      <c r="S39" s="18" t="str">
        <f t="shared" si="1"/>
        <v>Đạt</v>
      </c>
      <c r="T39" s="19">
        <f t="shared" si="2"/>
        <v>13.25</v>
      </c>
      <c r="U39" s="20" t="str">
        <f t="shared" si="3"/>
        <v>CẤP CHỨNG CHỈ</v>
      </c>
      <c r="V39" s="21">
        <f t="shared" si="4"/>
        <v>1</v>
      </c>
      <c r="W39" s="21">
        <f t="shared" si="5"/>
        <v>1</v>
      </c>
      <c r="X39" s="21">
        <f t="shared" si="6"/>
        <v>2</v>
      </c>
      <c r="Y39" s="23"/>
    </row>
    <row r="40" spans="1:25" s="12" customFormat="1" ht="21.75" customHeight="1" x14ac:dyDescent="0.25">
      <c r="A40" s="1">
        <v>32</v>
      </c>
      <c r="B40" s="2" t="s">
        <v>340</v>
      </c>
      <c r="C40" s="13" t="s">
        <v>52</v>
      </c>
      <c r="D40" s="52" t="s">
        <v>85</v>
      </c>
      <c r="E40" s="132"/>
      <c r="F40" s="53" t="s">
        <v>19</v>
      </c>
      <c r="G40" s="54" t="s">
        <v>170</v>
      </c>
      <c r="H40" s="53" t="s">
        <v>20</v>
      </c>
      <c r="I40" s="54" t="s">
        <v>171</v>
      </c>
      <c r="J40" s="8" t="s">
        <v>46</v>
      </c>
      <c r="K40" s="9"/>
      <c r="L40" s="10"/>
      <c r="M40" s="10"/>
      <c r="N40" s="8"/>
      <c r="O40" s="11"/>
      <c r="P40" s="22">
        <v>7.5</v>
      </c>
      <c r="Q40" s="17" t="str">
        <f t="shared" si="0"/>
        <v>Đạt</v>
      </c>
      <c r="R40" s="22">
        <v>8.25</v>
      </c>
      <c r="S40" s="18" t="str">
        <f t="shared" si="1"/>
        <v>Đạt</v>
      </c>
      <c r="T40" s="19">
        <f t="shared" si="2"/>
        <v>15.75</v>
      </c>
      <c r="U40" s="20" t="str">
        <f t="shared" si="3"/>
        <v>CẤP CHỨNG CHỈ</v>
      </c>
      <c r="V40" s="21">
        <f t="shared" si="4"/>
        <v>1</v>
      </c>
      <c r="W40" s="21">
        <f t="shared" si="5"/>
        <v>1</v>
      </c>
      <c r="X40" s="21">
        <f t="shared" si="6"/>
        <v>2</v>
      </c>
      <c r="Y40" s="23"/>
    </row>
    <row r="41" spans="1:25" s="12" customFormat="1" ht="21.75" customHeight="1" x14ac:dyDescent="0.25">
      <c r="A41" s="1">
        <v>33</v>
      </c>
      <c r="B41" s="2" t="s">
        <v>341</v>
      </c>
      <c r="C41" s="13" t="s">
        <v>21</v>
      </c>
      <c r="D41" s="52" t="s">
        <v>127</v>
      </c>
      <c r="E41" s="133"/>
      <c r="F41" s="5" t="s">
        <v>22</v>
      </c>
      <c r="G41" s="16" t="s">
        <v>240</v>
      </c>
      <c r="H41" s="5" t="s">
        <v>23</v>
      </c>
      <c r="I41" s="16" t="s">
        <v>241</v>
      </c>
      <c r="J41" s="8" t="s">
        <v>46</v>
      </c>
      <c r="K41" s="9"/>
      <c r="L41" s="10"/>
      <c r="M41" s="10"/>
      <c r="N41" s="8"/>
      <c r="O41" s="11"/>
      <c r="P41" s="22">
        <v>5.5</v>
      </c>
      <c r="Q41" s="17" t="str">
        <f t="shared" si="0"/>
        <v>Đạt</v>
      </c>
      <c r="R41" s="22">
        <v>9.5</v>
      </c>
      <c r="S41" s="18" t="str">
        <f t="shared" si="1"/>
        <v>Đạt</v>
      </c>
      <c r="T41" s="19">
        <f t="shared" si="2"/>
        <v>15</v>
      </c>
      <c r="U41" s="20" t="str">
        <f t="shared" si="3"/>
        <v>CẤP CHỨNG CHỈ</v>
      </c>
      <c r="V41" s="21">
        <f t="shared" si="4"/>
        <v>1</v>
      </c>
      <c r="W41" s="21">
        <f t="shared" si="5"/>
        <v>1</v>
      </c>
      <c r="X41" s="21">
        <f t="shared" si="6"/>
        <v>2</v>
      </c>
      <c r="Y41" s="23"/>
    </row>
    <row r="42" spans="1:25" s="12" customFormat="1" ht="21.75" customHeight="1" x14ac:dyDescent="0.25">
      <c r="A42" s="1">
        <v>34</v>
      </c>
      <c r="B42" s="2" t="s">
        <v>342</v>
      </c>
      <c r="C42" s="13" t="s">
        <v>56</v>
      </c>
      <c r="D42" s="52" t="s">
        <v>91</v>
      </c>
      <c r="E42" s="129"/>
      <c r="F42" s="5" t="s">
        <v>22</v>
      </c>
      <c r="G42" s="16" t="s">
        <v>180</v>
      </c>
      <c r="H42" s="5" t="s">
        <v>20</v>
      </c>
      <c r="I42" s="16" t="s">
        <v>181</v>
      </c>
      <c r="J42" s="8" t="s">
        <v>46</v>
      </c>
      <c r="K42" s="9"/>
      <c r="L42" s="10"/>
      <c r="M42" s="10"/>
      <c r="N42" s="8"/>
      <c r="O42" s="11"/>
      <c r="P42" s="22">
        <v>7</v>
      </c>
      <c r="Q42" s="17" t="str">
        <f t="shared" si="0"/>
        <v>Đạt</v>
      </c>
      <c r="R42" s="22">
        <v>5.75</v>
      </c>
      <c r="S42" s="18" t="str">
        <f t="shared" si="1"/>
        <v>Đạt</v>
      </c>
      <c r="T42" s="19">
        <f t="shared" si="2"/>
        <v>12.75</v>
      </c>
      <c r="U42" s="20" t="str">
        <f t="shared" si="3"/>
        <v>CẤP CHỨNG CHỈ</v>
      </c>
      <c r="V42" s="21">
        <f t="shared" si="4"/>
        <v>1</v>
      </c>
      <c r="W42" s="21">
        <f t="shared" si="5"/>
        <v>1</v>
      </c>
      <c r="X42" s="21">
        <f t="shared" si="6"/>
        <v>2</v>
      </c>
      <c r="Y42" s="23"/>
    </row>
    <row r="43" spans="1:25" s="191" customFormat="1" ht="21.75" customHeight="1" x14ac:dyDescent="0.25">
      <c r="A43" s="1">
        <v>35</v>
      </c>
      <c r="B43" s="175" t="s">
        <v>343</v>
      </c>
      <c r="C43" s="176" t="s">
        <v>298</v>
      </c>
      <c r="D43" s="177" t="s">
        <v>299</v>
      </c>
      <c r="E43" s="178"/>
      <c r="F43" s="179" t="s">
        <v>19</v>
      </c>
      <c r="G43" s="179" t="s">
        <v>300</v>
      </c>
      <c r="H43" s="179" t="s">
        <v>60</v>
      </c>
      <c r="I43" s="179" t="s">
        <v>301</v>
      </c>
      <c r="J43" s="180" t="s">
        <v>46</v>
      </c>
      <c r="K43" s="181"/>
      <c r="L43" s="182"/>
      <c r="M43" s="182"/>
      <c r="N43" s="180"/>
      <c r="O43" s="183"/>
      <c r="P43" s="184">
        <v>7</v>
      </c>
      <c r="Q43" s="185" t="str">
        <f t="shared" si="0"/>
        <v>Đạt</v>
      </c>
      <c r="R43" s="184">
        <v>8.5</v>
      </c>
      <c r="S43" s="186" t="str">
        <f t="shared" si="1"/>
        <v>Đạt</v>
      </c>
      <c r="T43" s="187">
        <f t="shared" si="2"/>
        <v>15.5</v>
      </c>
      <c r="U43" s="188" t="str">
        <f t="shared" si="3"/>
        <v>CẤP CHỨNG CHỈ</v>
      </c>
      <c r="V43" s="189">
        <f t="shared" si="4"/>
        <v>1</v>
      </c>
      <c r="W43" s="189">
        <f t="shared" si="5"/>
        <v>1</v>
      </c>
      <c r="X43" s="189">
        <f t="shared" si="6"/>
        <v>2</v>
      </c>
      <c r="Y43" s="190"/>
    </row>
    <row r="44" spans="1:25" s="12" customFormat="1" ht="21.75" customHeight="1" x14ac:dyDescent="0.25">
      <c r="A44" s="1">
        <v>36</v>
      </c>
      <c r="B44" s="2" t="s">
        <v>344</v>
      </c>
      <c r="C44" s="56" t="s">
        <v>21</v>
      </c>
      <c r="D44" s="57" t="s">
        <v>34</v>
      </c>
      <c r="E44" s="131" t="s">
        <v>287</v>
      </c>
      <c r="F44" s="16" t="s">
        <v>22</v>
      </c>
      <c r="G44" s="16" t="s">
        <v>228</v>
      </c>
      <c r="H44" s="16" t="s">
        <v>23</v>
      </c>
      <c r="I44" s="16" t="s">
        <v>229</v>
      </c>
      <c r="J44" s="8" t="s">
        <v>46</v>
      </c>
      <c r="K44" s="9"/>
      <c r="L44" s="10"/>
      <c r="M44" s="10"/>
      <c r="N44" s="8"/>
      <c r="O44" s="11"/>
      <c r="P44" s="22">
        <v>6.5</v>
      </c>
      <c r="Q44" s="17" t="str">
        <f t="shared" si="0"/>
        <v>Đạt</v>
      </c>
      <c r="R44" s="22">
        <v>9.25</v>
      </c>
      <c r="S44" s="18" t="str">
        <f t="shared" si="1"/>
        <v>Đạt</v>
      </c>
      <c r="T44" s="19">
        <f t="shared" si="2"/>
        <v>15.75</v>
      </c>
      <c r="U44" s="20" t="str">
        <f t="shared" si="3"/>
        <v>CẤP CHỨNG CHỈ</v>
      </c>
      <c r="V44" s="21">
        <f t="shared" si="4"/>
        <v>1</v>
      </c>
      <c r="W44" s="21">
        <f t="shared" si="5"/>
        <v>1</v>
      </c>
      <c r="X44" s="21">
        <f t="shared" si="6"/>
        <v>2</v>
      </c>
      <c r="Y44" s="23"/>
    </row>
    <row r="45" spans="1:25" s="12" customFormat="1" ht="21.75" customHeight="1" x14ac:dyDescent="0.25">
      <c r="A45" s="1">
        <v>37</v>
      </c>
      <c r="B45" s="2" t="s">
        <v>345</v>
      </c>
      <c r="C45" s="58" t="s">
        <v>148</v>
      </c>
      <c r="D45" s="59" t="s">
        <v>149</v>
      </c>
      <c r="E45" s="131" t="s">
        <v>73</v>
      </c>
      <c r="F45" s="64" t="s">
        <v>22</v>
      </c>
      <c r="G45" s="83" t="s">
        <v>271</v>
      </c>
      <c r="H45" s="5" t="s">
        <v>23</v>
      </c>
      <c r="I45" s="84" t="s">
        <v>272</v>
      </c>
      <c r="J45" s="8" t="s">
        <v>46</v>
      </c>
      <c r="K45" s="9"/>
      <c r="L45" s="10"/>
      <c r="M45" s="10"/>
      <c r="N45" s="8"/>
      <c r="O45" s="11"/>
      <c r="P45" s="22">
        <v>8.25</v>
      </c>
      <c r="Q45" s="17" t="str">
        <f t="shared" si="0"/>
        <v>Đạt</v>
      </c>
      <c r="R45" s="22">
        <v>10</v>
      </c>
      <c r="S45" s="18" t="str">
        <f t="shared" si="1"/>
        <v>Đạt</v>
      </c>
      <c r="T45" s="19">
        <f t="shared" si="2"/>
        <v>18.25</v>
      </c>
      <c r="U45" s="20" t="str">
        <f t="shared" si="3"/>
        <v>CẤP CHỨNG CHỈ</v>
      </c>
      <c r="V45" s="21">
        <f t="shared" si="4"/>
        <v>1</v>
      </c>
      <c r="W45" s="21">
        <f t="shared" si="5"/>
        <v>1</v>
      </c>
      <c r="X45" s="21">
        <f t="shared" si="6"/>
        <v>2</v>
      </c>
      <c r="Y45" s="23"/>
    </row>
    <row r="46" spans="1:25" s="12" customFormat="1" ht="21.75" customHeight="1" x14ac:dyDescent="0.25">
      <c r="A46" s="1">
        <v>38</v>
      </c>
      <c r="B46" s="2" t="s">
        <v>346</v>
      </c>
      <c r="C46" s="79" t="s">
        <v>74</v>
      </c>
      <c r="D46" s="85" t="s">
        <v>152</v>
      </c>
      <c r="E46" s="134" t="s">
        <v>282</v>
      </c>
      <c r="F46" s="79" t="s">
        <v>19</v>
      </c>
      <c r="G46" s="86" t="s">
        <v>191</v>
      </c>
      <c r="H46" s="79" t="s">
        <v>192</v>
      </c>
      <c r="I46" s="87" t="s">
        <v>193</v>
      </c>
      <c r="J46" s="8" t="s">
        <v>46</v>
      </c>
      <c r="K46" s="9"/>
      <c r="L46" s="10"/>
      <c r="M46" s="10"/>
      <c r="N46" s="8"/>
      <c r="O46" s="11"/>
      <c r="P46" s="22">
        <v>9</v>
      </c>
      <c r="Q46" s="17" t="str">
        <f t="shared" si="0"/>
        <v>Đạt</v>
      </c>
      <c r="R46" s="22">
        <v>10</v>
      </c>
      <c r="S46" s="18" t="str">
        <f t="shared" si="1"/>
        <v>Đạt</v>
      </c>
      <c r="T46" s="19">
        <f t="shared" si="2"/>
        <v>19</v>
      </c>
      <c r="U46" s="20" t="str">
        <f t="shared" si="3"/>
        <v>CẤP CHỨNG CHỈ</v>
      </c>
      <c r="V46" s="21">
        <f t="shared" si="4"/>
        <v>1</v>
      </c>
      <c r="W46" s="21">
        <f t="shared" si="5"/>
        <v>1</v>
      </c>
      <c r="X46" s="21">
        <f t="shared" si="6"/>
        <v>2</v>
      </c>
      <c r="Y46" s="23"/>
    </row>
    <row r="47" spans="1:25" s="12" customFormat="1" ht="21.75" customHeight="1" x14ac:dyDescent="0.25">
      <c r="A47" s="1">
        <v>39</v>
      </c>
      <c r="B47" s="2" t="s">
        <v>347</v>
      </c>
      <c r="C47" s="58" t="s">
        <v>151</v>
      </c>
      <c r="D47" s="59" t="s">
        <v>152</v>
      </c>
      <c r="E47" s="131" t="s">
        <v>292</v>
      </c>
      <c r="F47" s="64" t="s">
        <v>19</v>
      </c>
      <c r="G47" s="83" t="s">
        <v>276</v>
      </c>
      <c r="H47" s="5" t="s">
        <v>390</v>
      </c>
      <c r="I47" s="84" t="s">
        <v>277</v>
      </c>
      <c r="J47" s="8" t="s">
        <v>46</v>
      </c>
      <c r="K47" s="9"/>
      <c r="L47" s="10"/>
      <c r="M47" s="10"/>
      <c r="N47" s="8"/>
      <c r="O47" s="11"/>
      <c r="P47" s="22">
        <v>7</v>
      </c>
      <c r="Q47" s="17" t="str">
        <f t="shared" si="0"/>
        <v>Đạt</v>
      </c>
      <c r="R47" s="22">
        <v>9.5</v>
      </c>
      <c r="S47" s="18" t="str">
        <f t="shared" si="1"/>
        <v>Đạt</v>
      </c>
      <c r="T47" s="19">
        <f t="shared" si="2"/>
        <v>16.5</v>
      </c>
      <c r="U47" s="20" t="str">
        <f t="shared" si="3"/>
        <v>CẤP CHỨNG CHỈ</v>
      </c>
      <c r="V47" s="21">
        <f t="shared" si="4"/>
        <v>1</v>
      </c>
      <c r="W47" s="21">
        <f t="shared" si="5"/>
        <v>1</v>
      </c>
      <c r="X47" s="21">
        <f t="shared" si="6"/>
        <v>2</v>
      </c>
      <c r="Y47" s="23"/>
    </row>
    <row r="48" spans="1:25" s="12" customFormat="1" ht="21.75" customHeight="1" x14ac:dyDescent="0.25">
      <c r="A48" s="1">
        <v>40</v>
      </c>
      <c r="B48" s="2" t="s">
        <v>348</v>
      </c>
      <c r="C48" s="13" t="s">
        <v>133</v>
      </c>
      <c r="D48" s="52" t="s">
        <v>402</v>
      </c>
      <c r="E48" s="133"/>
      <c r="F48" s="5" t="s">
        <v>22</v>
      </c>
      <c r="G48" s="15">
        <v>31779</v>
      </c>
      <c r="H48" s="5" t="s">
        <v>64</v>
      </c>
      <c r="I48" s="16" t="s">
        <v>62</v>
      </c>
      <c r="J48" s="8" t="s">
        <v>46</v>
      </c>
      <c r="K48" s="9"/>
      <c r="L48" s="10"/>
      <c r="M48" s="10"/>
      <c r="N48" s="8"/>
      <c r="O48" s="11"/>
      <c r="P48" s="22">
        <v>7.5</v>
      </c>
      <c r="Q48" s="17" t="str">
        <f t="shared" si="0"/>
        <v>Đạt</v>
      </c>
      <c r="R48" s="22">
        <v>8.75</v>
      </c>
      <c r="S48" s="18" t="str">
        <f t="shared" si="1"/>
        <v>Đạt</v>
      </c>
      <c r="T48" s="19">
        <f t="shared" si="2"/>
        <v>16.25</v>
      </c>
      <c r="U48" s="20" t="str">
        <f t="shared" si="3"/>
        <v>CẤP CHỨNG CHỈ</v>
      </c>
      <c r="V48" s="21">
        <f t="shared" si="4"/>
        <v>1</v>
      </c>
      <c r="W48" s="21">
        <f t="shared" si="5"/>
        <v>1</v>
      </c>
      <c r="X48" s="21">
        <f t="shared" si="6"/>
        <v>2</v>
      </c>
      <c r="Y48" s="23"/>
    </row>
    <row r="49" spans="1:25" s="12" customFormat="1" ht="21.75" customHeight="1" x14ac:dyDescent="0.25">
      <c r="A49" s="1">
        <v>41</v>
      </c>
      <c r="B49" s="2" t="s">
        <v>349</v>
      </c>
      <c r="C49" s="58" t="s">
        <v>145</v>
      </c>
      <c r="D49" s="59" t="s">
        <v>131</v>
      </c>
      <c r="E49" s="126" t="s">
        <v>288</v>
      </c>
      <c r="F49" s="64" t="s">
        <v>19</v>
      </c>
      <c r="G49" s="83" t="s">
        <v>265</v>
      </c>
      <c r="H49" s="5" t="s">
        <v>23</v>
      </c>
      <c r="I49" s="84" t="s">
        <v>266</v>
      </c>
      <c r="J49" s="8" t="s">
        <v>46</v>
      </c>
      <c r="K49" s="9"/>
      <c r="L49" s="10"/>
      <c r="M49" s="10"/>
      <c r="N49" s="8"/>
      <c r="O49" s="11"/>
      <c r="P49" s="22">
        <v>8</v>
      </c>
      <c r="Q49" s="17" t="str">
        <f t="shared" si="0"/>
        <v>Đạt</v>
      </c>
      <c r="R49" s="22">
        <v>9.5</v>
      </c>
      <c r="S49" s="18" t="str">
        <f t="shared" si="1"/>
        <v>Đạt</v>
      </c>
      <c r="T49" s="19">
        <f t="shared" si="2"/>
        <v>17.5</v>
      </c>
      <c r="U49" s="20" t="str">
        <f t="shared" si="3"/>
        <v>CẤP CHỨNG CHỈ</v>
      </c>
      <c r="V49" s="21">
        <f t="shared" si="4"/>
        <v>1</v>
      </c>
      <c r="W49" s="21">
        <f t="shared" si="5"/>
        <v>1</v>
      </c>
      <c r="X49" s="21">
        <f t="shared" si="6"/>
        <v>2</v>
      </c>
      <c r="Y49" s="23"/>
    </row>
    <row r="50" spans="1:25" s="12" customFormat="1" ht="21.75" customHeight="1" x14ac:dyDescent="0.25">
      <c r="A50" s="1">
        <v>42</v>
      </c>
      <c r="B50" s="2" t="s">
        <v>350</v>
      </c>
      <c r="C50" s="13" t="s">
        <v>130</v>
      </c>
      <c r="D50" s="52" t="s">
        <v>131</v>
      </c>
      <c r="E50" s="125"/>
      <c r="F50" s="53" t="s">
        <v>19</v>
      </c>
      <c r="G50" s="54" t="s">
        <v>246</v>
      </c>
      <c r="H50" s="53" t="s">
        <v>23</v>
      </c>
      <c r="I50" s="54" t="s">
        <v>247</v>
      </c>
      <c r="J50" s="8" t="s">
        <v>46</v>
      </c>
      <c r="K50" s="9"/>
      <c r="L50" s="10"/>
      <c r="M50" s="10"/>
      <c r="N50" s="8"/>
      <c r="O50" s="11"/>
      <c r="P50" s="22">
        <v>8.25</v>
      </c>
      <c r="Q50" s="17" t="str">
        <f t="shared" si="0"/>
        <v>Đạt</v>
      </c>
      <c r="R50" s="22">
        <v>9.5</v>
      </c>
      <c r="S50" s="18" t="str">
        <f t="shared" si="1"/>
        <v>Đạt</v>
      </c>
      <c r="T50" s="19">
        <f t="shared" si="2"/>
        <v>17.75</v>
      </c>
      <c r="U50" s="20" t="str">
        <f t="shared" si="3"/>
        <v>CẤP CHỨNG CHỈ</v>
      </c>
      <c r="V50" s="21">
        <f t="shared" si="4"/>
        <v>1</v>
      </c>
      <c r="W50" s="21">
        <f t="shared" si="5"/>
        <v>1</v>
      </c>
      <c r="X50" s="21">
        <f t="shared" si="6"/>
        <v>2</v>
      </c>
      <c r="Y50" s="23"/>
    </row>
    <row r="51" spans="1:25" s="12" customFormat="1" ht="21.75" customHeight="1" x14ac:dyDescent="0.25">
      <c r="A51" s="1">
        <v>43</v>
      </c>
      <c r="B51" s="2" t="s">
        <v>351</v>
      </c>
      <c r="C51" s="58" t="s">
        <v>26</v>
      </c>
      <c r="D51" s="59" t="s">
        <v>33</v>
      </c>
      <c r="E51" s="126"/>
      <c r="F51" s="24" t="s">
        <v>22</v>
      </c>
      <c r="G51" s="60" t="s">
        <v>274</v>
      </c>
      <c r="H51" s="53" t="s">
        <v>23</v>
      </c>
      <c r="I51" s="61" t="s">
        <v>275</v>
      </c>
      <c r="J51" s="8" t="s">
        <v>46</v>
      </c>
      <c r="K51" s="9"/>
      <c r="L51" s="10"/>
      <c r="M51" s="10"/>
      <c r="N51" s="8"/>
      <c r="O51" s="11"/>
      <c r="P51" s="22">
        <v>8.75</v>
      </c>
      <c r="Q51" s="17" t="str">
        <f t="shared" si="0"/>
        <v>Đạt</v>
      </c>
      <c r="R51" s="22">
        <v>9.75</v>
      </c>
      <c r="S51" s="18" t="str">
        <f t="shared" si="1"/>
        <v>Đạt</v>
      </c>
      <c r="T51" s="19">
        <f t="shared" si="2"/>
        <v>18.5</v>
      </c>
      <c r="U51" s="20" t="str">
        <f t="shared" si="3"/>
        <v>CẤP CHỨNG CHỈ</v>
      </c>
      <c r="V51" s="21">
        <f t="shared" si="4"/>
        <v>1</v>
      </c>
      <c r="W51" s="21">
        <f t="shared" si="5"/>
        <v>1</v>
      </c>
      <c r="X51" s="21">
        <f t="shared" si="6"/>
        <v>2</v>
      </c>
      <c r="Y51" s="23"/>
    </row>
    <row r="52" spans="1:25" s="12" customFormat="1" ht="21.75" customHeight="1" x14ac:dyDescent="0.25">
      <c r="A52" s="1">
        <v>44</v>
      </c>
      <c r="B52" s="2" t="s">
        <v>352</v>
      </c>
      <c r="C52" s="13" t="s">
        <v>57</v>
      </c>
      <c r="D52" s="52" t="s">
        <v>33</v>
      </c>
      <c r="E52" s="124"/>
      <c r="F52" s="53" t="s">
        <v>22</v>
      </c>
      <c r="G52" s="88" t="s">
        <v>391</v>
      </c>
      <c r="H52" s="53" t="s">
        <v>23</v>
      </c>
      <c r="I52" s="54" t="s">
        <v>302</v>
      </c>
      <c r="J52" s="8" t="s">
        <v>46</v>
      </c>
      <c r="K52" s="9"/>
      <c r="L52" s="10"/>
      <c r="M52" s="10"/>
      <c r="N52" s="8"/>
      <c r="O52" s="11"/>
      <c r="P52" s="22">
        <v>9.25</v>
      </c>
      <c r="Q52" s="17" t="str">
        <f t="shared" si="0"/>
        <v>Đạt</v>
      </c>
      <c r="R52" s="22">
        <v>10</v>
      </c>
      <c r="S52" s="18" t="str">
        <f t="shared" si="1"/>
        <v>Đạt</v>
      </c>
      <c r="T52" s="19">
        <f t="shared" si="2"/>
        <v>19.25</v>
      </c>
      <c r="U52" s="20" t="str">
        <f t="shared" si="3"/>
        <v>CẤP CHỨNG CHỈ</v>
      </c>
      <c r="V52" s="21">
        <f t="shared" si="4"/>
        <v>1</v>
      </c>
      <c r="W52" s="21">
        <f t="shared" si="5"/>
        <v>1</v>
      </c>
      <c r="X52" s="21">
        <f t="shared" si="6"/>
        <v>2</v>
      </c>
      <c r="Y52" s="23"/>
    </row>
    <row r="53" spans="1:25" s="12" customFormat="1" ht="21.75" customHeight="1" x14ac:dyDescent="0.25">
      <c r="A53" s="1">
        <v>45</v>
      </c>
      <c r="B53" s="2" t="s">
        <v>353</v>
      </c>
      <c r="C53" s="13" t="s">
        <v>111</v>
      </c>
      <c r="D53" s="52" t="s">
        <v>112</v>
      </c>
      <c r="E53" s="124" t="s">
        <v>287</v>
      </c>
      <c r="F53" s="53" t="s">
        <v>19</v>
      </c>
      <c r="G53" s="54" t="s">
        <v>210</v>
      </c>
      <c r="H53" s="53" t="s">
        <v>24</v>
      </c>
      <c r="I53" s="54" t="s">
        <v>211</v>
      </c>
      <c r="J53" s="8" t="s">
        <v>46</v>
      </c>
      <c r="K53" s="9"/>
      <c r="L53" s="10"/>
      <c r="M53" s="10"/>
      <c r="N53" s="8"/>
      <c r="O53" s="11"/>
      <c r="P53" s="22">
        <v>7.5</v>
      </c>
      <c r="Q53" s="17" t="str">
        <f t="shared" si="0"/>
        <v>Đạt</v>
      </c>
      <c r="R53" s="22">
        <v>9.5</v>
      </c>
      <c r="S53" s="18" t="str">
        <f t="shared" si="1"/>
        <v>Đạt</v>
      </c>
      <c r="T53" s="19">
        <f t="shared" si="2"/>
        <v>17</v>
      </c>
      <c r="U53" s="20" t="str">
        <f t="shared" si="3"/>
        <v>CẤP CHỨNG CHỈ</v>
      </c>
      <c r="V53" s="21">
        <f t="shared" si="4"/>
        <v>1</v>
      </c>
      <c r="W53" s="21">
        <f t="shared" si="5"/>
        <v>1</v>
      </c>
      <c r="X53" s="21">
        <f t="shared" si="6"/>
        <v>2</v>
      </c>
      <c r="Y53" s="23"/>
    </row>
    <row r="54" spans="1:25" s="78" customFormat="1" ht="21.75" customHeight="1" x14ac:dyDescent="0.25">
      <c r="A54" s="1">
        <v>46</v>
      </c>
      <c r="B54" s="66" t="s">
        <v>354</v>
      </c>
      <c r="C54" s="89" t="s">
        <v>76</v>
      </c>
      <c r="D54" s="90" t="s">
        <v>77</v>
      </c>
      <c r="E54" s="135"/>
      <c r="F54" s="91" t="s">
        <v>22</v>
      </c>
      <c r="G54" s="92" t="s">
        <v>392</v>
      </c>
      <c r="H54" s="91" t="s">
        <v>20</v>
      </c>
      <c r="I54" s="93"/>
      <c r="J54" s="94" t="s">
        <v>46</v>
      </c>
      <c r="K54" s="95"/>
      <c r="L54" s="96"/>
      <c r="M54" s="96"/>
      <c r="N54" s="94"/>
      <c r="O54" s="97"/>
      <c r="P54" s="76">
        <v>8</v>
      </c>
      <c r="Q54" s="17" t="str">
        <f t="shared" si="0"/>
        <v>Đạt</v>
      </c>
      <c r="R54" s="76">
        <v>8.25</v>
      </c>
      <c r="S54" s="18" t="str">
        <f t="shared" si="1"/>
        <v>Đạt</v>
      </c>
      <c r="T54" s="19">
        <f t="shared" si="2"/>
        <v>16.25</v>
      </c>
      <c r="U54" s="20" t="str">
        <f t="shared" si="3"/>
        <v>CẤP CHỨNG CHỈ</v>
      </c>
      <c r="V54" s="21">
        <f t="shared" si="4"/>
        <v>1</v>
      </c>
      <c r="W54" s="21">
        <f t="shared" si="5"/>
        <v>1</v>
      </c>
      <c r="X54" s="21">
        <f t="shared" si="6"/>
        <v>2</v>
      </c>
      <c r="Y54" s="77"/>
    </row>
    <row r="55" spans="1:25" s="12" customFormat="1" ht="21.75" customHeight="1" x14ac:dyDescent="0.25">
      <c r="A55" s="1">
        <v>47</v>
      </c>
      <c r="B55" s="2" t="s">
        <v>355</v>
      </c>
      <c r="C55" s="13" t="s">
        <v>108</v>
      </c>
      <c r="D55" s="52" t="s">
        <v>109</v>
      </c>
      <c r="E55" s="126" t="s">
        <v>288</v>
      </c>
      <c r="F55" s="53" t="s">
        <v>22</v>
      </c>
      <c r="G55" s="54" t="s">
        <v>206</v>
      </c>
      <c r="H55" s="54" t="s">
        <v>23</v>
      </c>
      <c r="I55" s="54" t="s">
        <v>207</v>
      </c>
      <c r="J55" s="8" t="s">
        <v>46</v>
      </c>
      <c r="K55" s="9"/>
      <c r="L55" s="10"/>
      <c r="M55" s="10"/>
      <c r="N55" s="8"/>
      <c r="O55" s="11"/>
      <c r="P55" s="22">
        <v>9</v>
      </c>
      <c r="Q55" s="17" t="str">
        <f t="shared" si="0"/>
        <v>Đạt</v>
      </c>
      <c r="R55" s="22">
        <v>9.75</v>
      </c>
      <c r="S55" s="18" t="str">
        <f t="shared" si="1"/>
        <v>Đạt</v>
      </c>
      <c r="T55" s="19">
        <f t="shared" si="2"/>
        <v>18.75</v>
      </c>
      <c r="U55" s="20" t="str">
        <f t="shared" si="3"/>
        <v>CẤP CHỨNG CHỈ</v>
      </c>
      <c r="V55" s="21">
        <f t="shared" si="4"/>
        <v>1</v>
      </c>
      <c r="W55" s="21">
        <f t="shared" si="5"/>
        <v>1</v>
      </c>
      <c r="X55" s="21">
        <f t="shared" si="6"/>
        <v>2</v>
      </c>
      <c r="Y55" s="23"/>
    </row>
    <row r="56" spans="1:25" s="12" customFormat="1" ht="21.75" customHeight="1" x14ac:dyDescent="0.25">
      <c r="A56" s="1">
        <v>48</v>
      </c>
      <c r="B56" s="2" t="s">
        <v>356</v>
      </c>
      <c r="C56" s="58" t="s">
        <v>141</v>
      </c>
      <c r="D56" s="59" t="s">
        <v>142</v>
      </c>
      <c r="E56" s="126" t="s">
        <v>288</v>
      </c>
      <c r="F56" s="24" t="s">
        <v>19</v>
      </c>
      <c r="G56" s="60" t="s">
        <v>257</v>
      </c>
      <c r="H56" s="53" t="s">
        <v>23</v>
      </c>
      <c r="I56" s="61" t="s">
        <v>258</v>
      </c>
      <c r="J56" s="8" t="s">
        <v>46</v>
      </c>
      <c r="K56" s="9"/>
      <c r="L56" s="10"/>
      <c r="M56" s="10"/>
      <c r="N56" s="8"/>
      <c r="O56" s="11"/>
      <c r="P56" s="22">
        <v>9.25</v>
      </c>
      <c r="Q56" s="17" t="str">
        <f t="shared" si="0"/>
        <v>Đạt</v>
      </c>
      <c r="R56" s="22">
        <v>9.25</v>
      </c>
      <c r="S56" s="18" t="str">
        <f t="shared" si="1"/>
        <v>Đạt</v>
      </c>
      <c r="T56" s="19">
        <f t="shared" si="2"/>
        <v>18.5</v>
      </c>
      <c r="U56" s="20" t="str">
        <f t="shared" si="3"/>
        <v>CẤP CHỨNG CHỈ</v>
      </c>
      <c r="V56" s="21">
        <f t="shared" si="4"/>
        <v>1</v>
      </c>
      <c r="W56" s="21">
        <f t="shared" si="5"/>
        <v>1</v>
      </c>
      <c r="X56" s="21">
        <f t="shared" si="6"/>
        <v>2</v>
      </c>
      <c r="Y56" s="23"/>
    </row>
    <row r="57" spans="1:25" s="12" customFormat="1" ht="21.75" customHeight="1" x14ac:dyDescent="0.25">
      <c r="A57" s="1">
        <v>49</v>
      </c>
      <c r="B57" s="2" t="s">
        <v>357</v>
      </c>
      <c r="C57" s="13" t="s">
        <v>102</v>
      </c>
      <c r="D57" s="52" t="s">
        <v>103</v>
      </c>
      <c r="E57" s="124" t="s">
        <v>283</v>
      </c>
      <c r="F57" s="53" t="s">
        <v>19</v>
      </c>
      <c r="G57" s="54" t="s">
        <v>196</v>
      </c>
      <c r="H57" s="54" t="s">
        <v>23</v>
      </c>
      <c r="I57" s="54" t="s">
        <v>197</v>
      </c>
      <c r="J57" s="8" t="s">
        <v>46</v>
      </c>
      <c r="K57" s="9"/>
      <c r="L57" s="10"/>
      <c r="M57" s="10"/>
      <c r="N57" s="8"/>
      <c r="O57" s="11"/>
      <c r="P57" s="22">
        <v>7.25</v>
      </c>
      <c r="Q57" s="17" t="str">
        <f t="shared" si="0"/>
        <v>Đạt</v>
      </c>
      <c r="R57" s="22">
        <v>7.75</v>
      </c>
      <c r="S57" s="18" t="str">
        <f t="shared" si="1"/>
        <v>Đạt</v>
      </c>
      <c r="T57" s="19">
        <f t="shared" si="2"/>
        <v>15</v>
      </c>
      <c r="U57" s="20" t="str">
        <f t="shared" si="3"/>
        <v>CẤP CHỨNG CHỈ</v>
      </c>
      <c r="V57" s="21">
        <f t="shared" si="4"/>
        <v>1</v>
      </c>
      <c r="W57" s="21">
        <f t="shared" si="5"/>
        <v>1</v>
      </c>
      <c r="X57" s="21">
        <f t="shared" si="6"/>
        <v>2</v>
      </c>
      <c r="Y57" s="23"/>
    </row>
    <row r="58" spans="1:25" s="12" customFormat="1" ht="21.75" customHeight="1" x14ac:dyDescent="0.25">
      <c r="A58" s="1">
        <v>50</v>
      </c>
      <c r="B58" s="2" t="s">
        <v>358</v>
      </c>
      <c r="C58" s="56" t="s">
        <v>39</v>
      </c>
      <c r="D58" s="57" t="s">
        <v>118</v>
      </c>
      <c r="E58" s="126" t="s">
        <v>71</v>
      </c>
      <c r="F58" s="16" t="s">
        <v>19</v>
      </c>
      <c r="G58" s="16" t="s">
        <v>222</v>
      </c>
      <c r="H58" s="16" t="s">
        <v>20</v>
      </c>
      <c r="I58" s="16" t="s">
        <v>223</v>
      </c>
      <c r="J58" s="8" t="s">
        <v>46</v>
      </c>
      <c r="K58" s="9"/>
      <c r="L58" s="10"/>
      <c r="M58" s="10"/>
      <c r="N58" s="8"/>
      <c r="O58" s="11"/>
      <c r="P58" s="22">
        <v>8.75</v>
      </c>
      <c r="Q58" s="17" t="str">
        <f t="shared" si="0"/>
        <v>Đạt</v>
      </c>
      <c r="R58" s="22">
        <v>9.5</v>
      </c>
      <c r="S58" s="18" t="str">
        <f t="shared" si="1"/>
        <v>Đạt</v>
      </c>
      <c r="T58" s="19">
        <f t="shared" si="2"/>
        <v>18.25</v>
      </c>
      <c r="U58" s="20" t="str">
        <f t="shared" si="3"/>
        <v>CẤP CHỨNG CHỈ</v>
      </c>
      <c r="V58" s="21">
        <f t="shared" si="4"/>
        <v>1</v>
      </c>
      <c r="W58" s="21">
        <f t="shared" si="5"/>
        <v>1</v>
      </c>
      <c r="X58" s="21">
        <f t="shared" si="6"/>
        <v>2</v>
      </c>
      <c r="Y58" s="23"/>
    </row>
    <row r="59" spans="1:25" s="12" customFormat="1" ht="21.75" customHeight="1" x14ac:dyDescent="0.25">
      <c r="A59" s="1">
        <v>51</v>
      </c>
      <c r="B59" s="2" t="s">
        <v>359</v>
      </c>
      <c r="C59" s="79" t="s">
        <v>81</v>
      </c>
      <c r="D59" s="14" t="s">
        <v>293</v>
      </c>
      <c r="E59" s="124"/>
      <c r="F59" s="6" t="s">
        <v>22</v>
      </c>
      <c r="G59" s="98" t="s">
        <v>159</v>
      </c>
      <c r="H59" s="6" t="s">
        <v>160</v>
      </c>
      <c r="I59" s="99" t="s">
        <v>161</v>
      </c>
      <c r="J59" s="8" t="s">
        <v>46</v>
      </c>
      <c r="K59" s="9"/>
      <c r="L59" s="10"/>
      <c r="M59" s="10"/>
      <c r="N59" s="8"/>
      <c r="O59" s="11"/>
      <c r="P59" s="22">
        <v>8.25</v>
      </c>
      <c r="Q59" s="17" t="str">
        <f t="shared" si="0"/>
        <v>Đạt</v>
      </c>
      <c r="R59" s="22">
        <v>5.75</v>
      </c>
      <c r="S59" s="18" t="str">
        <f t="shared" si="1"/>
        <v>Đạt</v>
      </c>
      <c r="T59" s="19">
        <f t="shared" si="2"/>
        <v>14</v>
      </c>
      <c r="U59" s="20" t="str">
        <f t="shared" si="3"/>
        <v>CẤP CHỨNG CHỈ</v>
      </c>
      <c r="V59" s="21">
        <f t="shared" si="4"/>
        <v>1</v>
      </c>
      <c r="W59" s="21">
        <f t="shared" si="5"/>
        <v>1</v>
      </c>
      <c r="X59" s="21">
        <f t="shared" si="6"/>
        <v>2</v>
      </c>
      <c r="Y59" s="23"/>
    </row>
    <row r="60" spans="1:25" s="12" customFormat="1" ht="21.75" customHeight="1" x14ac:dyDescent="0.25">
      <c r="A60" s="1">
        <v>52</v>
      </c>
      <c r="B60" s="2" t="s">
        <v>360</v>
      </c>
      <c r="C60" s="13" t="s">
        <v>39</v>
      </c>
      <c r="D60" s="52" t="s">
        <v>94</v>
      </c>
      <c r="E60" s="129"/>
      <c r="F60" s="5" t="s">
        <v>19</v>
      </c>
      <c r="G60" s="16" t="s">
        <v>393</v>
      </c>
      <c r="H60" s="5" t="s">
        <v>20</v>
      </c>
      <c r="I60" s="16" t="s">
        <v>62</v>
      </c>
      <c r="J60" s="8" t="s">
        <v>46</v>
      </c>
      <c r="K60" s="9"/>
      <c r="L60" s="10"/>
      <c r="M60" s="10"/>
      <c r="N60" s="8"/>
      <c r="O60" s="11"/>
      <c r="P60" s="22">
        <v>7</v>
      </c>
      <c r="Q60" s="17" t="str">
        <f t="shared" si="0"/>
        <v>Đạt</v>
      </c>
      <c r="R60" s="22">
        <v>5</v>
      </c>
      <c r="S60" s="18" t="str">
        <f t="shared" si="1"/>
        <v>Đạt</v>
      </c>
      <c r="T60" s="19">
        <f t="shared" si="2"/>
        <v>12</v>
      </c>
      <c r="U60" s="20" t="str">
        <f t="shared" si="3"/>
        <v>CẤP CHỨNG CHỈ</v>
      </c>
      <c r="V60" s="21">
        <f t="shared" si="4"/>
        <v>1</v>
      </c>
      <c r="W60" s="21">
        <f t="shared" si="5"/>
        <v>1</v>
      </c>
      <c r="X60" s="21">
        <f t="shared" si="6"/>
        <v>2</v>
      </c>
      <c r="Y60" s="23"/>
    </row>
    <row r="61" spans="1:25" s="12" customFormat="1" ht="21.75" customHeight="1" x14ac:dyDescent="0.25">
      <c r="A61" s="1">
        <v>53</v>
      </c>
      <c r="B61" s="2" t="s">
        <v>361</v>
      </c>
      <c r="C61" s="13" t="s">
        <v>107</v>
      </c>
      <c r="D61" s="52" t="s">
        <v>48</v>
      </c>
      <c r="E61" s="132" t="s">
        <v>286</v>
      </c>
      <c r="F61" s="5" t="s">
        <v>19</v>
      </c>
      <c r="G61" s="16" t="s">
        <v>204</v>
      </c>
      <c r="H61" s="5" t="s">
        <v>23</v>
      </c>
      <c r="I61" s="16" t="s">
        <v>205</v>
      </c>
      <c r="J61" s="8" t="s">
        <v>46</v>
      </c>
      <c r="K61" s="9"/>
      <c r="L61" s="10"/>
      <c r="M61" s="10"/>
      <c r="N61" s="8"/>
      <c r="O61" s="11"/>
      <c r="P61" s="22">
        <v>6.75</v>
      </c>
      <c r="Q61" s="17" t="str">
        <f t="shared" si="0"/>
        <v>Đạt</v>
      </c>
      <c r="R61" s="22">
        <v>6.5</v>
      </c>
      <c r="S61" s="18" t="str">
        <f t="shared" si="1"/>
        <v>Đạt</v>
      </c>
      <c r="T61" s="19">
        <f t="shared" si="2"/>
        <v>13.25</v>
      </c>
      <c r="U61" s="20" t="str">
        <f t="shared" si="3"/>
        <v>CẤP CHỨNG CHỈ</v>
      </c>
      <c r="V61" s="21">
        <f t="shared" si="4"/>
        <v>1</v>
      </c>
      <c r="W61" s="21">
        <f t="shared" si="5"/>
        <v>1</v>
      </c>
      <c r="X61" s="21">
        <f t="shared" si="6"/>
        <v>2</v>
      </c>
      <c r="Y61" s="23"/>
    </row>
    <row r="62" spans="1:25" s="12" customFormat="1" ht="21.75" customHeight="1" x14ac:dyDescent="0.25">
      <c r="A62" s="1">
        <v>54</v>
      </c>
      <c r="B62" s="2" t="s">
        <v>362</v>
      </c>
      <c r="C62" s="13" t="s">
        <v>101</v>
      </c>
      <c r="D62" s="52" t="s">
        <v>48</v>
      </c>
      <c r="E62" s="132" t="s">
        <v>70</v>
      </c>
      <c r="F62" s="5" t="s">
        <v>19</v>
      </c>
      <c r="G62" s="56" t="s">
        <v>194</v>
      </c>
      <c r="H62" s="5" t="s">
        <v>23</v>
      </c>
      <c r="I62" s="16" t="s">
        <v>195</v>
      </c>
      <c r="J62" s="8" t="s">
        <v>46</v>
      </c>
      <c r="K62" s="9"/>
      <c r="L62" s="10"/>
      <c r="M62" s="10"/>
      <c r="N62" s="8"/>
      <c r="O62" s="11"/>
      <c r="P62" s="22">
        <v>6.5</v>
      </c>
      <c r="Q62" s="17" t="str">
        <f t="shared" si="0"/>
        <v>Đạt</v>
      </c>
      <c r="R62" s="22">
        <v>7</v>
      </c>
      <c r="S62" s="18" t="str">
        <f t="shared" si="1"/>
        <v>Đạt</v>
      </c>
      <c r="T62" s="19">
        <f t="shared" si="2"/>
        <v>13.5</v>
      </c>
      <c r="U62" s="20" t="str">
        <f t="shared" si="3"/>
        <v>CẤP CHỨNG CHỈ</v>
      </c>
      <c r="V62" s="21">
        <f t="shared" si="4"/>
        <v>1</v>
      </c>
      <c r="W62" s="21">
        <f t="shared" si="5"/>
        <v>1</v>
      </c>
      <c r="X62" s="21">
        <f t="shared" si="6"/>
        <v>2</v>
      </c>
      <c r="Y62" s="23"/>
    </row>
    <row r="63" spans="1:25" s="12" customFormat="1" ht="21.75" customHeight="1" x14ac:dyDescent="0.25">
      <c r="A63" s="1">
        <v>55</v>
      </c>
      <c r="B63" s="2" t="s">
        <v>363</v>
      </c>
      <c r="C63" s="13" t="s">
        <v>95</v>
      </c>
      <c r="D63" s="52" t="s">
        <v>96</v>
      </c>
      <c r="E63" s="129"/>
      <c r="F63" s="5" t="s">
        <v>19</v>
      </c>
      <c r="G63" s="16" t="s">
        <v>394</v>
      </c>
      <c r="H63" s="5" t="s">
        <v>20</v>
      </c>
      <c r="I63" s="16" t="s">
        <v>184</v>
      </c>
      <c r="J63" s="8" t="s">
        <v>46</v>
      </c>
      <c r="K63" s="9"/>
      <c r="L63" s="10"/>
      <c r="M63" s="10"/>
      <c r="N63" s="8"/>
      <c r="O63" s="11"/>
      <c r="P63" s="22">
        <v>7.5</v>
      </c>
      <c r="Q63" s="17" t="str">
        <f t="shared" si="0"/>
        <v>Đạt</v>
      </c>
      <c r="R63" s="22">
        <v>8.25</v>
      </c>
      <c r="S63" s="18" t="str">
        <f t="shared" si="1"/>
        <v>Đạt</v>
      </c>
      <c r="T63" s="19">
        <f t="shared" si="2"/>
        <v>15.75</v>
      </c>
      <c r="U63" s="20" t="str">
        <f t="shared" si="3"/>
        <v>CẤP CHỨNG CHỈ</v>
      </c>
      <c r="V63" s="21">
        <f t="shared" si="4"/>
        <v>1</v>
      </c>
      <c r="W63" s="21">
        <f t="shared" si="5"/>
        <v>1</v>
      </c>
      <c r="X63" s="21">
        <f t="shared" si="6"/>
        <v>2</v>
      </c>
      <c r="Y63" s="23"/>
    </row>
    <row r="64" spans="1:25" s="12" customFormat="1" ht="21.75" customHeight="1" x14ac:dyDescent="0.25">
      <c r="A64" s="1">
        <v>56</v>
      </c>
      <c r="B64" s="2" t="s">
        <v>364</v>
      </c>
      <c r="C64" s="79" t="s">
        <v>82</v>
      </c>
      <c r="D64" s="14" t="s">
        <v>294</v>
      </c>
      <c r="E64" s="132"/>
      <c r="F64" s="6" t="s">
        <v>19</v>
      </c>
      <c r="G64" s="98" t="s">
        <v>162</v>
      </c>
      <c r="H64" s="6" t="s">
        <v>160</v>
      </c>
      <c r="I64" s="99" t="s">
        <v>163</v>
      </c>
      <c r="J64" s="8" t="s">
        <v>46</v>
      </c>
      <c r="K64" s="9"/>
      <c r="L64" s="10"/>
      <c r="M64" s="10"/>
      <c r="N64" s="8"/>
      <c r="O64" s="11"/>
      <c r="P64" s="22">
        <v>7</v>
      </c>
      <c r="Q64" s="17" t="str">
        <f t="shared" si="0"/>
        <v>Đạt</v>
      </c>
      <c r="R64" s="22">
        <v>5</v>
      </c>
      <c r="S64" s="18" t="str">
        <f t="shared" si="1"/>
        <v>Đạt</v>
      </c>
      <c r="T64" s="19">
        <f t="shared" si="2"/>
        <v>12</v>
      </c>
      <c r="U64" s="20" t="str">
        <f t="shared" si="3"/>
        <v>CẤP CHỨNG CHỈ</v>
      </c>
      <c r="V64" s="21">
        <f t="shared" si="4"/>
        <v>1</v>
      </c>
      <c r="W64" s="21">
        <f t="shared" si="5"/>
        <v>1</v>
      </c>
      <c r="X64" s="21">
        <f t="shared" si="6"/>
        <v>2</v>
      </c>
      <c r="Y64" s="23"/>
    </row>
    <row r="65" spans="1:25" s="12" customFormat="1" ht="21.75" customHeight="1" x14ac:dyDescent="0.25">
      <c r="A65" s="1">
        <v>57</v>
      </c>
      <c r="B65" s="2" t="s">
        <v>365</v>
      </c>
      <c r="C65" s="58" t="s">
        <v>134</v>
      </c>
      <c r="D65" s="59" t="s">
        <v>135</v>
      </c>
      <c r="E65" s="131"/>
      <c r="F65" s="64" t="s">
        <v>22</v>
      </c>
      <c r="G65" s="83" t="s">
        <v>250</v>
      </c>
      <c r="H65" s="5" t="s">
        <v>23</v>
      </c>
      <c r="I65" s="84"/>
      <c r="J65" s="8" t="s">
        <v>46</v>
      </c>
      <c r="K65" s="9"/>
      <c r="L65" s="10"/>
      <c r="M65" s="10"/>
      <c r="N65" s="8"/>
      <c r="O65" s="11"/>
      <c r="P65" s="22">
        <v>7</v>
      </c>
      <c r="Q65" s="17" t="str">
        <f t="shared" si="0"/>
        <v>Đạt</v>
      </c>
      <c r="R65" s="22">
        <v>9.5</v>
      </c>
      <c r="S65" s="18" t="str">
        <f t="shared" si="1"/>
        <v>Đạt</v>
      </c>
      <c r="T65" s="19">
        <f t="shared" si="2"/>
        <v>16.5</v>
      </c>
      <c r="U65" s="20" t="str">
        <f t="shared" si="3"/>
        <v>CẤP CHỨNG CHỈ</v>
      </c>
      <c r="V65" s="21">
        <f t="shared" si="4"/>
        <v>1</v>
      </c>
      <c r="W65" s="21">
        <f t="shared" si="5"/>
        <v>1</v>
      </c>
      <c r="X65" s="21">
        <f t="shared" si="6"/>
        <v>2</v>
      </c>
      <c r="Y65" s="23"/>
    </row>
    <row r="66" spans="1:25" s="12" customFormat="1" ht="21.75" customHeight="1" x14ac:dyDescent="0.25">
      <c r="A66" s="1">
        <v>58</v>
      </c>
      <c r="B66" s="2" t="s">
        <v>366</v>
      </c>
      <c r="C66" s="13" t="s">
        <v>83</v>
      </c>
      <c r="D66" s="52" t="s">
        <v>84</v>
      </c>
      <c r="E66" s="132"/>
      <c r="F66" s="5" t="s">
        <v>19</v>
      </c>
      <c r="G66" s="15" t="s">
        <v>168</v>
      </c>
      <c r="H66" s="5" t="s">
        <v>23</v>
      </c>
      <c r="I66" s="16" t="s">
        <v>169</v>
      </c>
      <c r="J66" s="8" t="s">
        <v>46</v>
      </c>
      <c r="K66" s="9"/>
      <c r="L66" s="10"/>
      <c r="M66" s="10"/>
      <c r="N66" s="8"/>
      <c r="O66" s="11"/>
      <c r="P66" s="22">
        <v>8.25</v>
      </c>
      <c r="Q66" s="17" t="str">
        <f t="shared" si="0"/>
        <v>Đạt</v>
      </c>
      <c r="R66" s="22">
        <v>9.5</v>
      </c>
      <c r="S66" s="18" t="str">
        <f t="shared" si="1"/>
        <v>Đạt</v>
      </c>
      <c r="T66" s="19">
        <f t="shared" si="2"/>
        <v>17.75</v>
      </c>
      <c r="U66" s="20" t="str">
        <f t="shared" si="3"/>
        <v>CẤP CHỨNG CHỈ</v>
      </c>
      <c r="V66" s="21">
        <f t="shared" si="4"/>
        <v>1</v>
      </c>
      <c r="W66" s="21">
        <f t="shared" si="5"/>
        <v>1</v>
      </c>
      <c r="X66" s="21">
        <f t="shared" si="6"/>
        <v>2</v>
      </c>
      <c r="Y66" s="23"/>
    </row>
    <row r="67" spans="1:25" s="12" customFormat="1" ht="21.75" customHeight="1" x14ac:dyDescent="0.25">
      <c r="A67" s="1">
        <v>59</v>
      </c>
      <c r="B67" s="2" t="s">
        <v>367</v>
      </c>
      <c r="C67" s="13" t="s">
        <v>90</v>
      </c>
      <c r="D67" s="52" t="s">
        <v>29</v>
      </c>
      <c r="E67" s="129"/>
      <c r="F67" s="5" t="s">
        <v>19</v>
      </c>
      <c r="G67" s="16" t="s">
        <v>178</v>
      </c>
      <c r="H67" s="5" t="s">
        <v>20</v>
      </c>
      <c r="I67" s="16" t="s">
        <v>179</v>
      </c>
      <c r="J67" s="8" t="s">
        <v>46</v>
      </c>
      <c r="K67" s="9"/>
      <c r="L67" s="10"/>
      <c r="M67" s="10"/>
      <c r="N67" s="8"/>
      <c r="O67" s="11"/>
      <c r="P67" s="22">
        <v>8.75</v>
      </c>
      <c r="Q67" s="17" t="str">
        <f t="shared" si="0"/>
        <v>Đạt</v>
      </c>
      <c r="R67" s="22">
        <v>8</v>
      </c>
      <c r="S67" s="18" t="str">
        <f t="shared" si="1"/>
        <v>Đạt</v>
      </c>
      <c r="T67" s="19">
        <f t="shared" si="2"/>
        <v>16.75</v>
      </c>
      <c r="U67" s="20" t="str">
        <f t="shared" si="3"/>
        <v>CẤP CHỨNG CHỈ</v>
      </c>
      <c r="V67" s="21">
        <f t="shared" si="4"/>
        <v>1</v>
      </c>
      <c r="W67" s="21">
        <f t="shared" si="5"/>
        <v>1</v>
      </c>
      <c r="X67" s="21">
        <f t="shared" si="6"/>
        <v>2</v>
      </c>
      <c r="Y67" s="23"/>
    </row>
    <row r="68" spans="1:25" s="12" customFormat="1" ht="21.75" customHeight="1" x14ac:dyDescent="0.25">
      <c r="A68" s="1">
        <v>60</v>
      </c>
      <c r="B68" s="2" t="s">
        <v>368</v>
      </c>
      <c r="C68" s="13" t="s">
        <v>98</v>
      </c>
      <c r="D68" s="52" t="s">
        <v>25</v>
      </c>
      <c r="E68" s="132" t="s">
        <v>280</v>
      </c>
      <c r="F68" s="5" t="s">
        <v>19</v>
      </c>
      <c r="G68" s="15" t="s">
        <v>187</v>
      </c>
      <c r="H68" s="5" t="s">
        <v>23</v>
      </c>
      <c r="I68" s="16" t="s">
        <v>188</v>
      </c>
      <c r="J68" s="8" t="s">
        <v>46</v>
      </c>
      <c r="K68" s="9"/>
      <c r="L68" s="10"/>
      <c r="M68" s="10"/>
      <c r="N68" s="8"/>
      <c r="O68" s="11"/>
      <c r="P68" s="22">
        <v>8</v>
      </c>
      <c r="Q68" s="17" t="str">
        <f t="shared" si="0"/>
        <v>Đạt</v>
      </c>
      <c r="R68" s="22">
        <v>9.25</v>
      </c>
      <c r="S68" s="18" t="str">
        <f t="shared" si="1"/>
        <v>Đạt</v>
      </c>
      <c r="T68" s="19">
        <f t="shared" si="2"/>
        <v>17.25</v>
      </c>
      <c r="U68" s="20" t="str">
        <f t="shared" si="3"/>
        <v>CẤP CHỨNG CHỈ</v>
      </c>
      <c r="V68" s="21">
        <f t="shared" si="4"/>
        <v>1</v>
      </c>
      <c r="W68" s="21">
        <f t="shared" si="5"/>
        <v>1</v>
      </c>
      <c r="X68" s="21">
        <f t="shared" si="6"/>
        <v>2</v>
      </c>
      <c r="Y68" s="23"/>
    </row>
    <row r="69" spans="1:25" s="12" customFormat="1" ht="21.75" customHeight="1" x14ac:dyDescent="0.25">
      <c r="A69" s="1">
        <v>61</v>
      </c>
      <c r="B69" s="2" t="s">
        <v>369</v>
      </c>
      <c r="C69" s="13" t="s">
        <v>106</v>
      </c>
      <c r="D69" s="52" t="s">
        <v>25</v>
      </c>
      <c r="E69" s="132" t="s">
        <v>285</v>
      </c>
      <c r="F69" s="5" t="s">
        <v>19</v>
      </c>
      <c r="G69" s="16" t="s">
        <v>395</v>
      </c>
      <c r="H69" s="16" t="s">
        <v>65</v>
      </c>
      <c r="I69" s="16" t="s">
        <v>203</v>
      </c>
      <c r="J69" s="8" t="s">
        <v>46</v>
      </c>
      <c r="K69" s="9"/>
      <c r="L69" s="10"/>
      <c r="M69" s="10"/>
      <c r="N69" s="8"/>
      <c r="O69" s="11"/>
      <c r="P69" s="22">
        <v>8.75</v>
      </c>
      <c r="Q69" s="17" t="str">
        <f t="shared" si="0"/>
        <v>Đạt</v>
      </c>
      <c r="R69" s="22">
        <v>8.75</v>
      </c>
      <c r="S69" s="18" t="str">
        <f t="shared" si="1"/>
        <v>Đạt</v>
      </c>
      <c r="T69" s="19">
        <f t="shared" si="2"/>
        <v>17.5</v>
      </c>
      <c r="U69" s="20" t="str">
        <f t="shared" si="3"/>
        <v>CẤP CHỨNG CHỈ</v>
      </c>
      <c r="V69" s="21">
        <f t="shared" ref="V69:V81" si="7">IF(P69&gt;=5,1,0)</f>
        <v>1</v>
      </c>
      <c r="W69" s="21">
        <f t="shared" ref="W69:W81" si="8">IF(R69&gt;=5,1,0)</f>
        <v>1</v>
      </c>
      <c r="X69" s="21">
        <f t="shared" ref="X69:X81" si="9">V69+W69</f>
        <v>2</v>
      </c>
      <c r="Y69" s="23"/>
    </row>
    <row r="70" spans="1:25" s="12" customFormat="1" ht="21.75" customHeight="1" x14ac:dyDescent="0.25">
      <c r="A70" s="1">
        <v>62</v>
      </c>
      <c r="B70" s="2" t="s">
        <v>370</v>
      </c>
      <c r="C70" s="58" t="s">
        <v>153</v>
      </c>
      <c r="D70" s="59" t="s">
        <v>401</v>
      </c>
      <c r="E70" s="131" t="s">
        <v>288</v>
      </c>
      <c r="F70" s="64" t="s">
        <v>19</v>
      </c>
      <c r="G70" s="83" t="s">
        <v>278</v>
      </c>
      <c r="H70" s="5" t="s">
        <v>63</v>
      </c>
      <c r="I70" s="84" t="s">
        <v>279</v>
      </c>
      <c r="J70" s="8" t="s">
        <v>46</v>
      </c>
      <c r="K70" s="9"/>
      <c r="L70" s="10"/>
      <c r="M70" s="10"/>
      <c r="N70" s="8"/>
      <c r="O70" s="11"/>
      <c r="P70" s="22">
        <v>7</v>
      </c>
      <c r="Q70" s="17" t="str">
        <f t="shared" si="0"/>
        <v>Đạt</v>
      </c>
      <c r="R70" s="22">
        <v>9.75</v>
      </c>
      <c r="S70" s="18" t="str">
        <f t="shared" ref="S70:S81" si="10">IF(R70&gt;=5,"Đạt","Không đạt")</f>
        <v>Đạt</v>
      </c>
      <c r="T70" s="19">
        <f t="shared" ref="T70:T81" si="11">P70+R70</f>
        <v>16.75</v>
      </c>
      <c r="U70" s="20" t="str">
        <f t="shared" ref="U70:U81" si="12">IF(X70=2,"CẤP CHỨNG CHỈ","-")</f>
        <v>CẤP CHỨNG CHỈ</v>
      </c>
      <c r="V70" s="21">
        <f t="shared" si="7"/>
        <v>1</v>
      </c>
      <c r="W70" s="21">
        <f t="shared" si="8"/>
        <v>1</v>
      </c>
      <c r="X70" s="21">
        <f t="shared" si="9"/>
        <v>2</v>
      </c>
      <c r="Y70" s="23"/>
    </row>
    <row r="71" spans="1:25" s="12" customFormat="1" ht="21.75" customHeight="1" x14ac:dyDescent="0.25">
      <c r="A71" s="1">
        <v>63</v>
      </c>
      <c r="B71" s="2" t="s">
        <v>371</v>
      </c>
      <c r="C71" s="58" t="s">
        <v>98</v>
      </c>
      <c r="D71" s="59" t="s">
        <v>140</v>
      </c>
      <c r="E71" s="131" t="s">
        <v>288</v>
      </c>
      <c r="F71" s="64" t="s">
        <v>22</v>
      </c>
      <c r="G71" s="83" t="s">
        <v>255</v>
      </c>
      <c r="H71" s="5" t="s">
        <v>23</v>
      </c>
      <c r="I71" s="84" t="s">
        <v>256</v>
      </c>
      <c r="J71" s="8" t="s">
        <v>46</v>
      </c>
      <c r="K71" s="9"/>
      <c r="L71" s="10"/>
      <c r="M71" s="10"/>
      <c r="N71" s="8"/>
      <c r="O71" s="11"/>
      <c r="P71" s="22">
        <v>7.5</v>
      </c>
      <c r="Q71" s="17" t="str">
        <f t="shared" ref="Q71:Q81" si="13">IF(P71&gt;=5,"Đạt","Không đạt")</f>
        <v>Đạt</v>
      </c>
      <c r="R71" s="22">
        <v>9.25</v>
      </c>
      <c r="S71" s="18" t="str">
        <f t="shared" si="10"/>
        <v>Đạt</v>
      </c>
      <c r="T71" s="19">
        <f t="shared" si="11"/>
        <v>16.75</v>
      </c>
      <c r="U71" s="20" t="str">
        <f t="shared" si="12"/>
        <v>CẤP CHỨNG CHỈ</v>
      </c>
      <c r="V71" s="21">
        <f t="shared" si="7"/>
        <v>1</v>
      </c>
      <c r="W71" s="21">
        <f t="shared" si="8"/>
        <v>1</v>
      </c>
      <c r="X71" s="21">
        <f t="shared" si="9"/>
        <v>2</v>
      </c>
      <c r="Y71" s="23"/>
    </row>
    <row r="72" spans="1:25" s="12" customFormat="1" ht="21.75" customHeight="1" x14ac:dyDescent="0.25">
      <c r="A72" s="1">
        <v>64</v>
      </c>
      <c r="B72" s="2" t="s">
        <v>372</v>
      </c>
      <c r="C72" s="79" t="s">
        <v>53</v>
      </c>
      <c r="D72" s="14" t="s">
        <v>295</v>
      </c>
      <c r="E72" s="132"/>
      <c r="F72" s="6" t="s">
        <v>22</v>
      </c>
      <c r="G72" s="98" t="s">
        <v>164</v>
      </c>
      <c r="H72" s="6" t="s">
        <v>160</v>
      </c>
      <c r="I72" s="99" t="s">
        <v>165</v>
      </c>
      <c r="J72" s="8" t="s">
        <v>46</v>
      </c>
      <c r="K72" s="9"/>
      <c r="L72" s="10"/>
      <c r="M72" s="10"/>
      <c r="N72" s="8"/>
      <c r="O72" s="11"/>
      <c r="P72" s="22">
        <v>6.75</v>
      </c>
      <c r="Q72" s="17" t="str">
        <f t="shared" si="13"/>
        <v>Đạt</v>
      </c>
      <c r="R72" s="22">
        <v>7</v>
      </c>
      <c r="S72" s="18" t="str">
        <f t="shared" si="10"/>
        <v>Đạt</v>
      </c>
      <c r="T72" s="19">
        <f t="shared" si="11"/>
        <v>13.75</v>
      </c>
      <c r="U72" s="20" t="str">
        <f t="shared" si="12"/>
        <v>CẤP CHỨNG CHỈ</v>
      </c>
      <c r="V72" s="21">
        <f t="shared" si="7"/>
        <v>1</v>
      </c>
      <c r="W72" s="21">
        <f t="shared" si="8"/>
        <v>1</v>
      </c>
      <c r="X72" s="21">
        <f t="shared" si="9"/>
        <v>2</v>
      </c>
      <c r="Y72" s="23"/>
    </row>
    <row r="73" spans="1:25" s="12" customFormat="1" ht="21.75" customHeight="1" x14ac:dyDescent="0.25">
      <c r="A73" s="1">
        <v>65</v>
      </c>
      <c r="B73" s="2" t="s">
        <v>373</v>
      </c>
      <c r="C73" s="13" t="s">
        <v>128</v>
      </c>
      <c r="D73" s="52" t="s">
        <v>129</v>
      </c>
      <c r="E73" s="133"/>
      <c r="F73" s="5" t="s">
        <v>22</v>
      </c>
      <c r="G73" s="15" t="s">
        <v>244</v>
      </c>
      <c r="H73" s="5" t="s">
        <v>23</v>
      </c>
      <c r="I73" s="16" t="s">
        <v>245</v>
      </c>
      <c r="J73" s="8" t="s">
        <v>46</v>
      </c>
      <c r="K73" s="9"/>
      <c r="L73" s="10"/>
      <c r="M73" s="10"/>
      <c r="N73" s="8"/>
      <c r="O73" s="11"/>
      <c r="P73" s="22">
        <v>8</v>
      </c>
      <c r="Q73" s="17" t="str">
        <f t="shared" si="13"/>
        <v>Đạt</v>
      </c>
      <c r="R73" s="22">
        <v>9.75</v>
      </c>
      <c r="S73" s="18" t="str">
        <f t="shared" si="10"/>
        <v>Đạt</v>
      </c>
      <c r="T73" s="19">
        <f t="shared" si="11"/>
        <v>17.75</v>
      </c>
      <c r="U73" s="20" t="str">
        <f t="shared" si="12"/>
        <v>CẤP CHỨNG CHỈ</v>
      </c>
      <c r="V73" s="21">
        <f t="shared" si="7"/>
        <v>1</v>
      </c>
      <c r="W73" s="21">
        <f t="shared" si="8"/>
        <v>1</v>
      </c>
      <c r="X73" s="21">
        <f t="shared" si="9"/>
        <v>2</v>
      </c>
      <c r="Y73" s="23"/>
    </row>
    <row r="74" spans="1:25" s="12" customFormat="1" ht="21.75" customHeight="1" x14ac:dyDescent="0.25">
      <c r="A74" s="1">
        <v>66</v>
      </c>
      <c r="B74" s="2" t="s">
        <v>307</v>
      </c>
      <c r="C74" s="13" t="s">
        <v>53</v>
      </c>
      <c r="D74" s="14" t="s">
        <v>54</v>
      </c>
      <c r="E74" s="132"/>
      <c r="F74" s="5" t="s">
        <v>22</v>
      </c>
      <c r="G74" s="15" t="s">
        <v>67</v>
      </c>
      <c r="H74" s="5" t="s">
        <v>20</v>
      </c>
      <c r="I74" s="16" t="s">
        <v>68</v>
      </c>
      <c r="J74" s="8" t="s">
        <v>303</v>
      </c>
      <c r="K74" s="9">
        <v>44024</v>
      </c>
      <c r="L74" s="10" t="s">
        <v>69</v>
      </c>
      <c r="M74" s="10" t="s">
        <v>304</v>
      </c>
      <c r="N74" s="8"/>
      <c r="O74" s="11"/>
      <c r="P74" s="22">
        <v>7</v>
      </c>
      <c r="Q74" s="17" t="str">
        <f t="shared" si="13"/>
        <v>Đạt</v>
      </c>
      <c r="R74" s="22">
        <v>6</v>
      </c>
      <c r="S74" s="18" t="str">
        <f t="shared" si="10"/>
        <v>Đạt</v>
      </c>
      <c r="T74" s="19">
        <f t="shared" si="11"/>
        <v>13</v>
      </c>
      <c r="U74" s="20" t="str">
        <f t="shared" si="12"/>
        <v>CẤP CHỨNG CHỈ</v>
      </c>
      <c r="V74" s="21">
        <f t="shared" si="7"/>
        <v>1</v>
      </c>
      <c r="W74" s="21">
        <f t="shared" si="8"/>
        <v>1</v>
      </c>
      <c r="X74" s="21">
        <f t="shared" si="9"/>
        <v>2</v>
      </c>
      <c r="Y74" s="23"/>
    </row>
    <row r="75" spans="1:25" s="12" customFormat="1" ht="21.75" customHeight="1" x14ac:dyDescent="0.25">
      <c r="A75" s="1">
        <v>67</v>
      </c>
      <c r="B75" s="2" t="s">
        <v>374</v>
      </c>
      <c r="C75" s="13" t="s">
        <v>115</v>
      </c>
      <c r="D75" s="52" t="s">
        <v>59</v>
      </c>
      <c r="E75" s="132"/>
      <c r="F75" s="5" t="s">
        <v>22</v>
      </c>
      <c r="G75" s="16" t="s">
        <v>218</v>
      </c>
      <c r="H75" s="5" t="s">
        <v>201</v>
      </c>
      <c r="I75" s="16" t="s">
        <v>219</v>
      </c>
      <c r="J75" s="8" t="s">
        <v>46</v>
      </c>
      <c r="K75" s="9"/>
      <c r="L75" s="10"/>
      <c r="M75" s="10"/>
      <c r="N75" s="8"/>
      <c r="O75" s="11"/>
      <c r="P75" s="22">
        <v>8.5</v>
      </c>
      <c r="Q75" s="17" t="str">
        <f t="shared" si="13"/>
        <v>Đạt</v>
      </c>
      <c r="R75" s="22">
        <v>8.75</v>
      </c>
      <c r="S75" s="18" t="str">
        <f t="shared" si="10"/>
        <v>Đạt</v>
      </c>
      <c r="T75" s="19">
        <f t="shared" si="11"/>
        <v>17.25</v>
      </c>
      <c r="U75" s="20" t="str">
        <f t="shared" si="12"/>
        <v>CẤP CHỨNG CHỈ</v>
      </c>
      <c r="V75" s="21">
        <f t="shared" si="7"/>
        <v>1</v>
      </c>
      <c r="W75" s="21">
        <f t="shared" si="8"/>
        <v>1</v>
      </c>
      <c r="X75" s="21">
        <f t="shared" si="9"/>
        <v>2</v>
      </c>
      <c r="Y75" s="23"/>
    </row>
    <row r="76" spans="1:25" s="12" customFormat="1" ht="21.75" customHeight="1" x14ac:dyDescent="0.25">
      <c r="A76" s="1">
        <v>68</v>
      </c>
      <c r="B76" s="2" t="s">
        <v>375</v>
      </c>
      <c r="C76" s="79" t="s">
        <v>53</v>
      </c>
      <c r="D76" s="14" t="s">
        <v>296</v>
      </c>
      <c r="E76" s="132"/>
      <c r="F76" s="6" t="s">
        <v>22</v>
      </c>
      <c r="G76" s="98" t="s">
        <v>166</v>
      </c>
      <c r="H76" s="6" t="s">
        <v>160</v>
      </c>
      <c r="I76" s="99" t="s">
        <v>167</v>
      </c>
      <c r="J76" s="8" t="s">
        <v>46</v>
      </c>
      <c r="K76" s="9"/>
      <c r="L76" s="10"/>
      <c r="M76" s="10"/>
      <c r="N76" s="8"/>
      <c r="O76" s="11"/>
      <c r="P76" s="22">
        <v>6.5</v>
      </c>
      <c r="Q76" s="17" t="str">
        <f t="shared" si="13"/>
        <v>Đạt</v>
      </c>
      <c r="R76" s="22">
        <v>5</v>
      </c>
      <c r="S76" s="18" t="str">
        <f t="shared" si="10"/>
        <v>Đạt</v>
      </c>
      <c r="T76" s="19">
        <f t="shared" si="11"/>
        <v>11.5</v>
      </c>
      <c r="U76" s="20" t="str">
        <f t="shared" si="12"/>
        <v>CẤP CHỨNG CHỈ</v>
      </c>
      <c r="V76" s="21">
        <f t="shared" si="7"/>
        <v>1</v>
      </c>
      <c r="W76" s="21">
        <f t="shared" si="8"/>
        <v>1</v>
      </c>
      <c r="X76" s="21">
        <f t="shared" si="9"/>
        <v>2</v>
      </c>
      <c r="Y76" s="23"/>
    </row>
    <row r="77" spans="1:25" s="12" customFormat="1" ht="21.75" customHeight="1" x14ac:dyDescent="0.25">
      <c r="A77" s="1">
        <v>69</v>
      </c>
      <c r="B77" s="2" t="s">
        <v>376</v>
      </c>
      <c r="C77" s="58" t="s">
        <v>139</v>
      </c>
      <c r="D77" s="59" t="s">
        <v>43</v>
      </c>
      <c r="E77" s="131" t="s">
        <v>288</v>
      </c>
      <c r="F77" s="64" t="s">
        <v>22</v>
      </c>
      <c r="G77" s="83" t="s">
        <v>253</v>
      </c>
      <c r="H77" s="5" t="s">
        <v>23</v>
      </c>
      <c r="I77" s="84" t="s">
        <v>254</v>
      </c>
      <c r="J77" s="8" t="s">
        <v>46</v>
      </c>
      <c r="K77" s="9"/>
      <c r="L77" s="10"/>
      <c r="M77" s="10"/>
      <c r="N77" s="8"/>
      <c r="O77" s="11"/>
      <c r="P77" s="22">
        <v>7</v>
      </c>
      <c r="Q77" s="17" t="str">
        <f t="shared" si="13"/>
        <v>Đạt</v>
      </c>
      <c r="R77" s="22">
        <v>9.75</v>
      </c>
      <c r="S77" s="18" t="str">
        <f t="shared" si="10"/>
        <v>Đạt</v>
      </c>
      <c r="T77" s="19">
        <f t="shared" si="11"/>
        <v>16.75</v>
      </c>
      <c r="U77" s="20" t="str">
        <f t="shared" si="12"/>
        <v>CẤP CHỨNG CHỈ</v>
      </c>
      <c r="V77" s="21">
        <f t="shared" si="7"/>
        <v>1</v>
      </c>
      <c r="W77" s="21">
        <f t="shared" si="8"/>
        <v>1</v>
      </c>
      <c r="X77" s="21">
        <f t="shared" si="9"/>
        <v>2</v>
      </c>
      <c r="Y77" s="23"/>
    </row>
    <row r="78" spans="1:25" s="12" customFormat="1" ht="21.75" customHeight="1" x14ac:dyDescent="0.25">
      <c r="A78" s="1">
        <v>70</v>
      </c>
      <c r="B78" s="2" t="s">
        <v>377</v>
      </c>
      <c r="C78" s="58" t="s">
        <v>52</v>
      </c>
      <c r="D78" s="59" t="s">
        <v>136</v>
      </c>
      <c r="E78" s="131"/>
      <c r="F78" s="64" t="s">
        <v>19</v>
      </c>
      <c r="G78" s="83" t="s">
        <v>251</v>
      </c>
      <c r="H78" s="5" t="s">
        <v>23</v>
      </c>
      <c r="I78" s="84"/>
      <c r="J78" s="8" t="s">
        <v>46</v>
      </c>
      <c r="K78" s="9"/>
      <c r="L78" s="10"/>
      <c r="M78" s="10"/>
      <c r="N78" s="8"/>
      <c r="O78" s="11"/>
      <c r="P78" s="22">
        <v>7.25</v>
      </c>
      <c r="Q78" s="17" t="str">
        <f t="shared" si="13"/>
        <v>Đạt</v>
      </c>
      <c r="R78" s="22">
        <v>9.25</v>
      </c>
      <c r="S78" s="18" t="str">
        <f t="shared" si="10"/>
        <v>Đạt</v>
      </c>
      <c r="T78" s="19">
        <f t="shared" si="11"/>
        <v>16.5</v>
      </c>
      <c r="U78" s="20" t="str">
        <f t="shared" si="12"/>
        <v>CẤP CHỨNG CHỈ</v>
      </c>
      <c r="V78" s="21">
        <f t="shared" si="7"/>
        <v>1</v>
      </c>
      <c r="W78" s="21">
        <f t="shared" si="8"/>
        <v>1</v>
      </c>
      <c r="X78" s="21">
        <f t="shared" si="9"/>
        <v>2</v>
      </c>
      <c r="Y78" s="23"/>
    </row>
    <row r="79" spans="1:25" s="40" customFormat="1" ht="25.5" customHeight="1" x14ac:dyDescent="0.25">
      <c r="A79" s="1">
        <v>71</v>
      </c>
      <c r="B79" s="31" t="s">
        <v>308</v>
      </c>
      <c r="C79" s="3" t="s">
        <v>35</v>
      </c>
      <c r="D79" s="4" t="s">
        <v>36</v>
      </c>
      <c r="E79" s="136"/>
      <c r="F79" s="6" t="s">
        <v>19</v>
      </c>
      <c r="G79" s="7" t="s">
        <v>45</v>
      </c>
      <c r="H79" s="6" t="s">
        <v>20</v>
      </c>
      <c r="I79" s="6">
        <v>95066352</v>
      </c>
      <c r="J79" s="8" t="s">
        <v>303</v>
      </c>
      <c r="K79" s="32">
        <v>44024</v>
      </c>
      <c r="L79" s="33" t="s">
        <v>69</v>
      </c>
      <c r="M79" s="33" t="s">
        <v>305</v>
      </c>
      <c r="N79" s="8"/>
      <c r="O79" s="11"/>
      <c r="P79" s="34">
        <v>6.5</v>
      </c>
      <c r="Q79" s="35" t="str">
        <f t="shared" si="13"/>
        <v>Đạt</v>
      </c>
      <c r="R79" s="34">
        <v>8.75</v>
      </c>
      <c r="S79" s="36" t="str">
        <f t="shared" si="10"/>
        <v>Đạt</v>
      </c>
      <c r="T79" s="37">
        <f t="shared" si="11"/>
        <v>15.25</v>
      </c>
      <c r="U79" s="38" t="str">
        <f t="shared" si="12"/>
        <v>CẤP CHỨNG CHỈ</v>
      </c>
      <c r="V79" s="39">
        <f t="shared" si="7"/>
        <v>1</v>
      </c>
      <c r="W79" s="39">
        <f t="shared" si="8"/>
        <v>1</v>
      </c>
      <c r="X79" s="39">
        <f t="shared" si="9"/>
        <v>2</v>
      </c>
      <c r="Y79" s="30"/>
    </row>
    <row r="80" spans="1:25" s="12" customFormat="1" ht="21.75" customHeight="1" x14ac:dyDescent="0.25">
      <c r="A80" s="1">
        <v>72</v>
      </c>
      <c r="B80" s="2" t="s">
        <v>386</v>
      </c>
      <c r="C80" s="13" t="s">
        <v>379</v>
      </c>
      <c r="D80" s="52" t="s">
        <v>380</v>
      </c>
      <c r="E80" s="129"/>
      <c r="F80" s="5" t="s">
        <v>19</v>
      </c>
      <c r="G80" s="56" t="s">
        <v>381</v>
      </c>
      <c r="H80" s="5" t="s">
        <v>382</v>
      </c>
      <c r="I80" s="80"/>
      <c r="J80" s="8" t="s">
        <v>46</v>
      </c>
      <c r="K80" s="9"/>
      <c r="L80" s="10"/>
      <c r="M80" s="10"/>
      <c r="N80" s="8"/>
      <c r="O80" s="11" t="s">
        <v>383</v>
      </c>
      <c r="P80" s="22">
        <v>8.5</v>
      </c>
      <c r="Q80" s="17" t="str">
        <f t="shared" si="13"/>
        <v>Đạt</v>
      </c>
      <c r="R80" s="22">
        <v>8.5</v>
      </c>
      <c r="S80" s="18" t="str">
        <f t="shared" si="10"/>
        <v>Đạt</v>
      </c>
      <c r="T80" s="19">
        <f t="shared" si="11"/>
        <v>17</v>
      </c>
      <c r="U80" s="20" t="str">
        <f t="shared" si="12"/>
        <v>CẤP CHỨNG CHỈ</v>
      </c>
      <c r="V80" s="21">
        <f t="shared" si="7"/>
        <v>1</v>
      </c>
      <c r="W80" s="21">
        <f t="shared" si="8"/>
        <v>1</v>
      </c>
      <c r="X80" s="21">
        <f t="shared" si="9"/>
        <v>2</v>
      </c>
      <c r="Y80" s="23"/>
    </row>
    <row r="81" spans="1:25" s="12" customFormat="1" ht="21.75" customHeight="1" x14ac:dyDescent="0.25">
      <c r="A81" s="1">
        <v>73</v>
      </c>
      <c r="B81" s="2" t="s">
        <v>387</v>
      </c>
      <c r="C81" s="13" t="s">
        <v>145</v>
      </c>
      <c r="D81" s="52" t="s">
        <v>384</v>
      </c>
      <c r="E81" s="124"/>
      <c r="F81" s="53" t="s">
        <v>19</v>
      </c>
      <c r="G81" s="54" t="s">
        <v>385</v>
      </c>
      <c r="H81" s="53" t="s">
        <v>20</v>
      </c>
      <c r="I81" s="80"/>
      <c r="J81" s="8" t="s">
        <v>46</v>
      </c>
      <c r="K81" s="9"/>
      <c r="L81" s="10"/>
      <c r="M81" s="10"/>
      <c r="N81" s="8"/>
      <c r="O81" s="11" t="s">
        <v>383</v>
      </c>
      <c r="P81" s="22">
        <v>7.75</v>
      </c>
      <c r="Q81" s="17" t="str">
        <f t="shared" si="13"/>
        <v>Đạt</v>
      </c>
      <c r="R81" s="22">
        <v>8.25</v>
      </c>
      <c r="S81" s="18" t="str">
        <f t="shared" si="10"/>
        <v>Đạt</v>
      </c>
      <c r="T81" s="19">
        <f t="shared" si="11"/>
        <v>16</v>
      </c>
      <c r="U81" s="20" t="str">
        <f t="shared" si="12"/>
        <v>CẤP CHỨNG CHỈ</v>
      </c>
      <c r="V81" s="21">
        <f t="shared" si="7"/>
        <v>1</v>
      </c>
      <c r="W81" s="21">
        <f t="shared" si="8"/>
        <v>1</v>
      </c>
      <c r="X81" s="21">
        <f t="shared" si="9"/>
        <v>2</v>
      </c>
      <c r="Y81" s="23"/>
    </row>
    <row r="82" spans="1:25" ht="21.75" customHeight="1" x14ac:dyDescent="0.25">
      <c r="A82" s="158" t="s">
        <v>405</v>
      </c>
      <c r="B82" s="158"/>
      <c r="C82" s="158"/>
      <c r="D82" s="158"/>
      <c r="E82" s="100"/>
      <c r="F82" s="101"/>
      <c r="G82" s="102"/>
      <c r="H82" s="101"/>
      <c r="I82" s="101"/>
      <c r="J82" s="101"/>
      <c r="K82" s="101"/>
      <c r="L82" s="101"/>
      <c r="M82" s="101"/>
      <c r="N82" s="101"/>
      <c r="O82" s="103"/>
      <c r="Q82" s="25"/>
      <c r="R82" s="104"/>
      <c r="S82" s="26"/>
      <c r="T82" s="27"/>
      <c r="U82" s="28"/>
      <c r="V82" s="29"/>
      <c r="W82" s="29"/>
      <c r="X82" s="29"/>
    </row>
    <row r="83" spans="1:25" ht="18.75" customHeight="1" x14ac:dyDescent="0.25">
      <c r="A83" s="105"/>
      <c r="B83" s="105"/>
      <c r="C83" s="156"/>
      <c r="D83" s="156"/>
      <c r="E83" s="156"/>
      <c r="F83" s="156"/>
      <c r="G83" s="106"/>
      <c r="H83" s="107"/>
      <c r="I83" s="107"/>
      <c r="J83" s="159" t="s">
        <v>7</v>
      </c>
      <c r="K83" s="159"/>
      <c r="L83" s="159"/>
      <c r="M83" s="159"/>
      <c r="N83" s="159"/>
      <c r="O83" s="159"/>
      <c r="Q83" s="25"/>
      <c r="R83" s="104"/>
      <c r="S83" s="26"/>
      <c r="T83" s="27"/>
      <c r="U83" s="28"/>
      <c r="V83" s="29"/>
      <c r="W83" s="29"/>
      <c r="X83" s="29"/>
    </row>
    <row r="84" spans="1:25" ht="18.75" customHeight="1" x14ac:dyDescent="0.25">
      <c r="A84" s="108"/>
      <c r="B84" s="108"/>
      <c r="C84" s="108"/>
      <c r="D84" s="109"/>
      <c r="E84" s="110"/>
      <c r="F84" s="43"/>
      <c r="G84" s="111"/>
      <c r="H84" s="112"/>
      <c r="I84" s="113"/>
      <c r="J84" s="113"/>
      <c r="K84" s="113"/>
      <c r="L84" s="113"/>
      <c r="M84" s="113"/>
      <c r="N84" s="113"/>
      <c r="O84" s="114"/>
    </row>
    <row r="85" spans="1:25" ht="18.75" customHeight="1" x14ac:dyDescent="0.25">
      <c r="A85" s="108"/>
      <c r="B85" s="108"/>
      <c r="C85" s="108"/>
      <c r="D85" s="109"/>
      <c r="E85" s="110"/>
      <c r="F85" s="43"/>
      <c r="G85" s="111"/>
      <c r="H85" s="115"/>
      <c r="I85" s="113"/>
      <c r="J85" s="113"/>
      <c r="K85" s="113"/>
      <c r="L85" s="113"/>
      <c r="M85" s="113"/>
      <c r="N85" s="113"/>
      <c r="O85" s="114"/>
    </row>
    <row r="86" spans="1:25" ht="18.75" customHeight="1" x14ac:dyDescent="0.25">
      <c r="A86" s="108"/>
      <c r="B86" s="108"/>
      <c r="C86" s="108"/>
      <c r="D86" s="109"/>
      <c r="E86" s="110"/>
      <c r="F86" s="43"/>
      <c r="G86" s="111"/>
      <c r="H86" s="115"/>
      <c r="I86" s="113"/>
      <c r="J86" s="113"/>
      <c r="K86" s="113"/>
      <c r="L86" s="113"/>
      <c r="M86" s="113"/>
      <c r="N86" s="113"/>
      <c r="O86" s="114"/>
    </row>
    <row r="87" spans="1:25" ht="18.75" customHeight="1" x14ac:dyDescent="0.25">
      <c r="C87" s="157"/>
      <c r="D87" s="157"/>
      <c r="E87" s="157"/>
      <c r="F87" s="157"/>
      <c r="G87" s="106"/>
      <c r="H87" s="116"/>
      <c r="I87" s="117"/>
      <c r="J87" s="157" t="s">
        <v>8</v>
      </c>
      <c r="K87" s="157"/>
      <c r="L87" s="157"/>
      <c r="M87" s="157"/>
      <c r="N87" s="157"/>
      <c r="O87" s="157"/>
    </row>
    <row r="88" spans="1:25" ht="21.75" customHeight="1" x14ac:dyDescent="0.25">
      <c r="F88" s="120"/>
      <c r="G88" s="106"/>
      <c r="H88" s="120"/>
    </row>
    <row r="89" spans="1:25" ht="21.75" customHeight="1" x14ac:dyDescent="0.25">
      <c r="F89" s="120"/>
      <c r="G89" s="106"/>
      <c r="H89" s="120"/>
    </row>
    <row r="90" spans="1:25" ht="21.75" customHeight="1" x14ac:dyDescent="0.25">
      <c r="F90" s="120"/>
      <c r="G90" s="106"/>
      <c r="H90" s="120"/>
    </row>
    <row r="91" spans="1:25" ht="18" customHeight="1" x14ac:dyDescent="0.25">
      <c r="F91" s="120"/>
      <c r="G91" s="106"/>
      <c r="H91" s="120"/>
    </row>
    <row r="92" spans="1:25" ht="18" customHeight="1" x14ac:dyDescent="0.25">
      <c r="F92" s="120"/>
      <c r="G92" s="106"/>
      <c r="H92" s="120"/>
    </row>
    <row r="93" spans="1:25" ht="18" customHeight="1" x14ac:dyDescent="0.25">
      <c r="F93" s="120"/>
      <c r="G93" s="106"/>
      <c r="H93" s="120"/>
    </row>
    <row r="94" spans="1:25" ht="18" customHeight="1" x14ac:dyDescent="0.25">
      <c r="F94" s="120"/>
      <c r="G94" s="106"/>
      <c r="H94" s="120"/>
    </row>
    <row r="95" spans="1:25" ht="18" customHeight="1" x14ac:dyDescent="0.25">
      <c r="F95" s="120"/>
      <c r="G95" s="106"/>
      <c r="H95" s="120"/>
    </row>
    <row r="96" spans="1:25" ht="18" customHeight="1" x14ac:dyDescent="0.25">
      <c r="F96" s="120"/>
      <c r="G96" s="106"/>
      <c r="H96" s="120"/>
    </row>
    <row r="97" spans="6:8" ht="18" customHeight="1" x14ac:dyDescent="0.25">
      <c r="F97" s="120"/>
      <c r="G97" s="106"/>
      <c r="H97" s="120"/>
    </row>
    <row r="98" spans="6:8" ht="18" customHeight="1" x14ac:dyDescent="0.25">
      <c r="F98" s="120"/>
      <c r="G98" s="106"/>
      <c r="H98" s="120"/>
    </row>
    <row r="99" spans="6:8" ht="18" customHeight="1" x14ac:dyDescent="0.25">
      <c r="F99" s="120"/>
      <c r="G99" s="106"/>
      <c r="H99" s="120"/>
    </row>
    <row r="100" spans="6:8" ht="18" customHeight="1" x14ac:dyDescent="0.25">
      <c r="F100" s="120"/>
      <c r="G100" s="106"/>
      <c r="H100" s="120"/>
    </row>
    <row r="101" spans="6:8" ht="18" customHeight="1" x14ac:dyDescent="0.25">
      <c r="F101" s="120"/>
      <c r="G101" s="106"/>
      <c r="H101" s="120"/>
    </row>
    <row r="102" spans="6:8" ht="18" customHeight="1" x14ac:dyDescent="0.25">
      <c r="F102" s="120"/>
      <c r="G102" s="106"/>
      <c r="H102" s="120"/>
    </row>
    <row r="103" spans="6:8" ht="18" customHeight="1" x14ac:dyDescent="0.25">
      <c r="F103" s="120"/>
      <c r="G103" s="106"/>
      <c r="H103" s="120"/>
    </row>
    <row r="104" spans="6:8" ht="18" customHeight="1" x14ac:dyDescent="0.25">
      <c r="F104" s="120"/>
      <c r="G104" s="106"/>
      <c r="H104" s="120"/>
    </row>
    <row r="105" spans="6:8" ht="18" customHeight="1" x14ac:dyDescent="0.25">
      <c r="F105" s="120"/>
      <c r="G105" s="106"/>
      <c r="H105" s="120"/>
    </row>
    <row r="106" spans="6:8" ht="18" customHeight="1" x14ac:dyDescent="0.25">
      <c r="F106" s="120"/>
      <c r="G106" s="106"/>
      <c r="H106" s="120"/>
    </row>
    <row r="107" spans="6:8" ht="18" customHeight="1" x14ac:dyDescent="0.25">
      <c r="F107" s="120"/>
      <c r="G107" s="106"/>
      <c r="H107" s="120"/>
    </row>
    <row r="108" spans="6:8" ht="18" customHeight="1" x14ac:dyDescent="0.25">
      <c r="F108" s="120"/>
      <c r="G108" s="106"/>
      <c r="H108" s="120"/>
    </row>
    <row r="109" spans="6:8" ht="18" customHeight="1" x14ac:dyDescent="0.25">
      <c r="F109" s="120"/>
      <c r="G109" s="106"/>
      <c r="H109" s="120"/>
    </row>
    <row r="110" spans="6:8" ht="18" customHeight="1" x14ac:dyDescent="0.25">
      <c r="F110" s="120"/>
      <c r="G110" s="106"/>
      <c r="H110" s="120"/>
    </row>
    <row r="111" spans="6:8" ht="18" customHeight="1" x14ac:dyDescent="0.25">
      <c r="F111" s="120"/>
      <c r="G111" s="106"/>
      <c r="H111" s="120"/>
    </row>
    <row r="112" spans="6:8" ht="18" customHeight="1" x14ac:dyDescent="0.25">
      <c r="F112" s="120"/>
      <c r="G112" s="106"/>
      <c r="H112" s="120"/>
    </row>
    <row r="113" spans="6:8" ht="18" customHeight="1" x14ac:dyDescent="0.25">
      <c r="F113" s="120"/>
      <c r="G113" s="106"/>
      <c r="H113" s="120"/>
    </row>
    <row r="114" spans="6:8" ht="18" customHeight="1" x14ac:dyDescent="0.25">
      <c r="F114" s="120"/>
      <c r="G114" s="106"/>
      <c r="H114" s="120"/>
    </row>
    <row r="115" spans="6:8" ht="18" customHeight="1" x14ac:dyDescent="0.25">
      <c r="F115" s="120"/>
      <c r="G115" s="106"/>
      <c r="H115" s="120"/>
    </row>
    <row r="116" spans="6:8" ht="18" customHeight="1" x14ac:dyDescent="0.25">
      <c r="F116" s="120"/>
      <c r="G116" s="106"/>
      <c r="H116" s="120"/>
    </row>
    <row r="117" spans="6:8" ht="18" customHeight="1" x14ac:dyDescent="0.25">
      <c r="F117" s="120"/>
      <c r="G117" s="106"/>
      <c r="H117" s="120"/>
    </row>
    <row r="118" spans="6:8" ht="18" customHeight="1" x14ac:dyDescent="0.25">
      <c r="F118" s="120"/>
      <c r="G118" s="106"/>
      <c r="H118" s="120"/>
    </row>
    <row r="119" spans="6:8" ht="18" customHeight="1" x14ac:dyDescent="0.25">
      <c r="F119" s="120"/>
      <c r="G119" s="106"/>
      <c r="H119" s="120"/>
    </row>
    <row r="120" spans="6:8" ht="18" customHeight="1" x14ac:dyDescent="0.25">
      <c r="F120" s="120"/>
      <c r="G120" s="106"/>
      <c r="H120" s="120"/>
    </row>
    <row r="121" spans="6:8" ht="18" customHeight="1" x14ac:dyDescent="0.25">
      <c r="F121" s="120"/>
      <c r="G121" s="106"/>
      <c r="H121" s="120"/>
    </row>
    <row r="122" spans="6:8" ht="18" customHeight="1" x14ac:dyDescent="0.25">
      <c r="F122" s="120"/>
      <c r="G122" s="106"/>
      <c r="H122" s="120"/>
    </row>
    <row r="123" spans="6:8" ht="18" customHeight="1" x14ac:dyDescent="0.25">
      <c r="F123" s="120"/>
      <c r="G123" s="106"/>
      <c r="H123" s="120"/>
    </row>
    <row r="124" spans="6:8" ht="18" customHeight="1" x14ac:dyDescent="0.25">
      <c r="F124" s="120"/>
      <c r="G124" s="106"/>
      <c r="H124" s="120"/>
    </row>
    <row r="125" spans="6:8" ht="18" customHeight="1" x14ac:dyDescent="0.25">
      <c r="F125" s="120"/>
      <c r="G125" s="106"/>
      <c r="H125" s="120"/>
    </row>
    <row r="126" spans="6:8" ht="18" customHeight="1" x14ac:dyDescent="0.25">
      <c r="F126" s="120"/>
      <c r="G126" s="106"/>
      <c r="H126" s="120"/>
    </row>
    <row r="127" spans="6:8" ht="18" customHeight="1" x14ac:dyDescent="0.25">
      <c r="F127" s="120"/>
      <c r="G127" s="106"/>
      <c r="H127" s="120"/>
    </row>
    <row r="128" spans="6:8" ht="18" customHeight="1" x14ac:dyDescent="0.25">
      <c r="F128" s="120"/>
      <c r="G128" s="106"/>
      <c r="H128" s="120"/>
    </row>
    <row r="129" spans="6:8" ht="18" customHeight="1" x14ac:dyDescent="0.25">
      <c r="F129" s="120"/>
      <c r="G129" s="106"/>
      <c r="H129" s="120"/>
    </row>
    <row r="130" spans="6:8" ht="18" customHeight="1" x14ac:dyDescent="0.25">
      <c r="F130" s="120"/>
      <c r="G130" s="106"/>
      <c r="H130" s="120"/>
    </row>
    <row r="131" spans="6:8" ht="18" customHeight="1" x14ac:dyDescent="0.25">
      <c r="F131" s="120"/>
      <c r="G131" s="106"/>
      <c r="H131" s="120"/>
    </row>
    <row r="132" spans="6:8" ht="18" customHeight="1" x14ac:dyDescent="0.25">
      <c r="F132" s="120"/>
      <c r="G132" s="106"/>
      <c r="H132" s="120"/>
    </row>
    <row r="133" spans="6:8" ht="18" customHeight="1" x14ac:dyDescent="0.25">
      <c r="F133" s="120"/>
      <c r="G133" s="106"/>
      <c r="H133" s="120"/>
    </row>
    <row r="134" spans="6:8" ht="18" customHeight="1" x14ac:dyDescent="0.25">
      <c r="F134" s="120"/>
      <c r="G134" s="106"/>
      <c r="H134" s="120"/>
    </row>
    <row r="135" spans="6:8" ht="18" customHeight="1" x14ac:dyDescent="0.25">
      <c r="F135" s="120"/>
      <c r="G135" s="106"/>
      <c r="H135" s="120"/>
    </row>
    <row r="136" spans="6:8" ht="18" customHeight="1" x14ac:dyDescent="0.25">
      <c r="F136" s="120"/>
      <c r="G136" s="106"/>
      <c r="H136" s="120"/>
    </row>
    <row r="137" spans="6:8" ht="18" customHeight="1" x14ac:dyDescent="0.25">
      <c r="F137" s="120"/>
      <c r="G137" s="106"/>
      <c r="H137" s="120"/>
    </row>
    <row r="138" spans="6:8" ht="18" customHeight="1" x14ac:dyDescent="0.25">
      <c r="F138" s="120"/>
      <c r="G138" s="106"/>
      <c r="H138" s="120"/>
    </row>
    <row r="139" spans="6:8" ht="18" customHeight="1" x14ac:dyDescent="0.25">
      <c r="F139" s="120"/>
      <c r="G139" s="106"/>
      <c r="H139" s="120"/>
    </row>
    <row r="140" spans="6:8" ht="18" customHeight="1" x14ac:dyDescent="0.25">
      <c r="F140" s="120"/>
      <c r="G140" s="106"/>
      <c r="H140" s="120"/>
    </row>
    <row r="141" spans="6:8" ht="18" customHeight="1" x14ac:dyDescent="0.25">
      <c r="F141" s="120"/>
      <c r="G141" s="106"/>
      <c r="H141" s="120"/>
    </row>
    <row r="142" spans="6:8" ht="18" customHeight="1" x14ac:dyDescent="0.25">
      <c r="F142" s="120"/>
      <c r="G142" s="106"/>
      <c r="H142" s="120"/>
    </row>
    <row r="143" spans="6:8" ht="18" customHeight="1" x14ac:dyDescent="0.25">
      <c r="F143" s="120"/>
      <c r="G143" s="106"/>
      <c r="H143" s="120"/>
    </row>
    <row r="144" spans="6:8" ht="18" customHeight="1" x14ac:dyDescent="0.25">
      <c r="F144" s="120"/>
      <c r="G144" s="106"/>
      <c r="H144" s="120"/>
    </row>
    <row r="145" spans="6:8" ht="18" customHeight="1" x14ac:dyDescent="0.25">
      <c r="F145" s="120"/>
      <c r="G145" s="106"/>
      <c r="H145" s="120"/>
    </row>
    <row r="146" spans="6:8" ht="18" customHeight="1" x14ac:dyDescent="0.25">
      <c r="F146" s="120"/>
      <c r="G146" s="106"/>
      <c r="H146" s="120"/>
    </row>
    <row r="147" spans="6:8" ht="18" customHeight="1" x14ac:dyDescent="0.25">
      <c r="F147" s="120"/>
      <c r="G147" s="106"/>
      <c r="H147" s="120"/>
    </row>
    <row r="148" spans="6:8" ht="18" customHeight="1" x14ac:dyDescent="0.25">
      <c r="F148" s="120"/>
      <c r="G148" s="106"/>
      <c r="H148" s="120"/>
    </row>
    <row r="149" spans="6:8" ht="18" customHeight="1" x14ac:dyDescent="0.25">
      <c r="F149" s="120"/>
      <c r="G149" s="106"/>
      <c r="H149" s="120"/>
    </row>
    <row r="150" spans="6:8" ht="18" customHeight="1" x14ac:dyDescent="0.25">
      <c r="F150" s="120"/>
      <c r="G150" s="106"/>
      <c r="H150" s="120"/>
    </row>
    <row r="151" spans="6:8" ht="18" customHeight="1" x14ac:dyDescent="0.25">
      <c r="F151" s="120"/>
      <c r="G151" s="106"/>
      <c r="H151" s="120"/>
    </row>
    <row r="152" spans="6:8" ht="18" customHeight="1" x14ac:dyDescent="0.25">
      <c r="F152" s="120"/>
      <c r="G152" s="106"/>
      <c r="H152" s="120"/>
    </row>
    <row r="153" spans="6:8" ht="18" customHeight="1" x14ac:dyDescent="0.25">
      <c r="F153" s="120"/>
      <c r="G153" s="106"/>
      <c r="H153" s="120"/>
    </row>
    <row r="154" spans="6:8" ht="18" customHeight="1" x14ac:dyDescent="0.25">
      <c r="F154" s="120"/>
      <c r="G154" s="106"/>
      <c r="H154" s="120"/>
    </row>
    <row r="155" spans="6:8" ht="18" customHeight="1" x14ac:dyDescent="0.25">
      <c r="F155" s="120"/>
      <c r="G155" s="106"/>
      <c r="H155" s="120"/>
    </row>
    <row r="156" spans="6:8" ht="18" customHeight="1" x14ac:dyDescent="0.25">
      <c r="F156" s="120"/>
      <c r="G156" s="106"/>
      <c r="H156" s="120"/>
    </row>
    <row r="157" spans="6:8" ht="18" customHeight="1" x14ac:dyDescent="0.25">
      <c r="F157" s="120"/>
      <c r="G157" s="106"/>
      <c r="H157" s="120"/>
    </row>
    <row r="158" spans="6:8" ht="18" customHeight="1" x14ac:dyDescent="0.25">
      <c r="F158" s="120"/>
      <c r="G158" s="106"/>
      <c r="H158" s="120"/>
    </row>
    <row r="159" spans="6:8" ht="18" customHeight="1" x14ac:dyDescent="0.25">
      <c r="F159" s="120"/>
      <c r="G159" s="106"/>
      <c r="H159" s="120"/>
    </row>
    <row r="160" spans="6:8" ht="18" customHeight="1" x14ac:dyDescent="0.25">
      <c r="F160" s="120"/>
      <c r="G160" s="106"/>
      <c r="H160" s="120"/>
    </row>
    <row r="161" spans="6:8" ht="18" customHeight="1" x14ac:dyDescent="0.25">
      <c r="F161" s="120"/>
      <c r="G161" s="106"/>
      <c r="H161" s="120"/>
    </row>
    <row r="162" spans="6:8" ht="18" customHeight="1" x14ac:dyDescent="0.25">
      <c r="F162" s="120"/>
      <c r="G162" s="106"/>
      <c r="H162" s="120"/>
    </row>
    <row r="163" spans="6:8" ht="18" customHeight="1" x14ac:dyDescent="0.25">
      <c r="F163" s="120"/>
      <c r="G163" s="106"/>
      <c r="H163" s="120"/>
    </row>
    <row r="164" spans="6:8" ht="18" customHeight="1" x14ac:dyDescent="0.25">
      <c r="F164" s="120"/>
      <c r="G164" s="106"/>
      <c r="H164" s="120"/>
    </row>
    <row r="165" spans="6:8" ht="18" customHeight="1" x14ac:dyDescent="0.25">
      <c r="F165" s="120"/>
      <c r="G165" s="106"/>
      <c r="H165" s="120"/>
    </row>
    <row r="166" spans="6:8" ht="18" customHeight="1" x14ac:dyDescent="0.25">
      <c r="F166" s="120"/>
      <c r="G166" s="106"/>
      <c r="H166" s="120"/>
    </row>
    <row r="167" spans="6:8" ht="18" customHeight="1" x14ac:dyDescent="0.25">
      <c r="F167" s="120"/>
      <c r="G167" s="106"/>
      <c r="H167" s="120"/>
    </row>
    <row r="168" spans="6:8" ht="18" customHeight="1" x14ac:dyDescent="0.25">
      <c r="F168" s="120"/>
      <c r="G168" s="106"/>
      <c r="H168" s="120"/>
    </row>
    <row r="169" spans="6:8" ht="18" customHeight="1" x14ac:dyDescent="0.25">
      <c r="F169" s="120"/>
      <c r="G169" s="106"/>
      <c r="H169" s="120"/>
    </row>
    <row r="170" spans="6:8" ht="18" customHeight="1" x14ac:dyDescent="0.25">
      <c r="F170" s="120"/>
      <c r="G170" s="106"/>
      <c r="H170" s="120"/>
    </row>
    <row r="171" spans="6:8" ht="18" customHeight="1" x14ac:dyDescent="0.25">
      <c r="F171" s="120"/>
      <c r="G171" s="106"/>
      <c r="H171" s="120"/>
    </row>
    <row r="172" spans="6:8" ht="18" customHeight="1" x14ac:dyDescent="0.25">
      <c r="F172" s="120"/>
      <c r="G172" s="106"/>
      <c r="H172" s="120"/>
    </row>
    <row r="173" spans="6:8" ht="18" customHeight="1" x14ac:dyDescent="0.25">
      <c r="F173" s="120"/>
      <c r="G173" s="106"/>
      <c r="H173" s="120"/>
    </row>
    <row r="174" spans="6:8" ht="18" customHeight="1" x14ac:dyDescent="0.25">
      <c r="F174" s="120"/>
      <c r="G174" s="106"/>
      <c r="H174" s="120"/>
    </row>
    <row r="175" spans="6:8" ht="18" customHeight="1" x14ac:dyDescent="0.25">
      <c r="F175" s="120"/>
      <c r="G175" s="106"/>
      <c r="H175" s="120"/>
    </row>
    <row r="176" spans="6:8" ht="18" customHeight="1" x14ac:dyDescent="0.25">
      <c r="F176" s="120"/>
      <c r="G176" s="106"/>
      <c r="H176" s="120"/>
    </row>
    <row r="177" spans="6:8" ht="18" customHeight="1" x14ac:dyDescent="0.25">
      <c r="F177" s="120"/>
      <c r="G177" s="106"/>
      <c r="H177" s="120"/>
    </row>
    <row r="178" spans="6:8" ht="18" customHeight="1" x14ac:dyDescent="0.25">
      <c r="F178" s="120"/>
      <c r="G178" s="106"/>
      <c r="H178" s="120"/>
    </row>
    <row r="179" spans="6:8" ht="18" customHeight="1" x14ac:dyDescent="0.25">
      <c r="F179" s="120"/>
      <c r="G179" s="106"/>
      <c r="H179" s="120"/>
    </row>
    <row r="180" spans="6:8" ht="18" customHeight="1" x14ac:dyDescent="0.25">
      <c r="F180" s="120"/>
      <c r="G180" s="106"/>
      <c r="H180" s="120"/>
    </row>
    <row r="181" spans="6:8" ht="18" customHeight="1" x14ac:dyDescent="0.25">
      <c r="F181" s="120"/>
      <c r="G181" s="106"/>
      <c r="H181" s="120"/>
    </row>
    <row r="182" spans="6:8" ht="18" customHeight="1" x14ac:dyDescent="0.25">
      <c r="F182" s="120"/>
      <c r="G182" s="106"/>
      <c r="H182" s="120"/>
    </row>
    <row r="183" spans="6:8" ht="18" customHeight="1" x14ac:dyDescent="0.25">
      <c r="F183" s="120"/>
      <c r="G183" s="106"/>
      <c r="H183" s="120"/>
    </row>
    <row r="184" spans="6:8" ht="18" customHeight="1" x14ac:dyDescent="0.25">
      <c r="F184" s="120"/>
      <c r="G184" s="106"/>
      <c r="H184" s="120"/>
    </row>
    <row r="185" spans="6:8" ht="18" customHeight="1" x14ac:dyDescent="0.25">
      <c r="F185" s="120"/>
      <c r="G185" s="106"/>
      <c r="H185" s="120"/>
    </row>
    <row r="186" spans="6:8" ht="18" customHeight="1" x14ac:dyDescent="0.25">
      <c r="F186" s="120"/>
      <c r="G186" s="106"/>
      <c r="H186" s="120"/>
    </row>
    <row r="187" spans="6:8" ht="18" customHeight="1" x14ac:dyDescent="0.25">
      <c r="F187" s="120"/>
      <c r="G187" s="106"/>
      <c r="H187" s="120"/>
    </row>
    <row r="188" spans="6:8" ht="18" customHeight="1" x14ac:dyDescent="0.25">
      <c r="F188" s="120"/>
      <c r="G188" s="106"/>
      <c r="H188" s="120"/>
    </row>
    <row r="189" spans="6:8" ht="18" customHeight="1" x14ac:dyDescent="0.25">
      <c r="F189" s="120"/>
      <c r="G189" s="106"/>
      <c r="H189" s="120"/>
    </row>
    <row r="190" spans="6:8" ht="18" customHeight="1" x14ac:dyDescent="0.25">
      <c r="F190" s="120"/>
      <c r="G190" s="106"/>
      <c r="H190" s="120"/>
    </row>
    <row r="191" spans="6:8" ht="18" customHeight="1" x14ac:dyDescent="0.25">
      <c r="F191" s="120"/>
      <c r="G191" s="106"/>
      <c r="H191" s="120"/>
    </row>
    <row r="192" spans="6:8" ht="18" customHeight="1" x14ac:dyDescent="0.25">
      <c r="F192" s="120"/>
      <c r="G192" s="106"/>
      <c r="H192" s="120"/>
    </row>
    <row r="193" spans="6:8" ht="18" customHeight="1" x14ac:dyDescent="0.25">
      <c r="F193" s="120"/>
      <c r="G193" s="106"/>
      <c r="H193" s="120"/>
    </row>
    <row r="194" spans="6:8" ht="18" customHeight="1" x14ac:dyDescent="0.25">
      <c r="F194" s="120"/>
      <c r="G194" s="106"/>
      <c r="H194" s="120"/>
    </row>
    <row r="195" spans="6:8" ht="18" customHeight="1" x14ac:dyDescent="0.25">
      <c r="F195" s="120"/>
      <c r="G195" s="106"/>
      <c r="H195" s="120"/>
    </row>
    <row r="196" spans="6:8" ht="18" customHeight="1" x14ac:dyDescent="0.25">
      <c r="F196" s="120"/>
      <c r="G196" s="106"/>
      <c r="H196" s="120"/>
    </row>
    <row r="197" spans="6:8" ht="18" customHeight="1" x14ac:dyDescent="0.25">
      <c r="F197" s="120"/>
      <c r="G197" s="106"/>
      <c r="H197" s="120"/>
    </row>
    <row r="198" spans="6:8" ht="18" customHeight="1" x14ac:dyDescent="0.25">
      <c r="F198" s="120"/>
      <c r="G198" s="106"/>
      <c r="H198" s="120"/>
    </row>
    <row r="199" spans="6:8" ht="18" customHeight="1" x14ac:dyDescent="0.25">
      <c r="F199" s="120"/>
      <c r="G199" s="106"/>
      <c r="H199" s="120"/>
    </row>
    <row r="200" spans="6:8" ht="18" customHeight="1" x14ac:dyDescent="0.25">
      <c r="F200" s="120"/>
      <c r="G200" s="106"/>
      <c r="H200" s="120"/>
    </row>
    <row r="201" spans="6:8" ht="18" customHeight="1" x14ac:dyDescent="0.25">
      <c r="F201" s="120"/>
      <c r="G201" s="106"/>
      <c r="H201" s="120"/>
    </row>
    <row r="202" spans="6:8" ht="18" customHeight="1" x14ac:dyDescent="0.25">
      <c r="F202" s="120"/>
      <c r="G202" s="106"/>
      <c r="H202" s="120"/>
    </row>
    <row r="203" spans="6:8" ht="18" customHeight="1" x14ac:dyDescent="0.25">
      <c r="F203" s="120"/>
      <c r="G203" s="106"/>
      <c r="H203" s="120"/>
    </row>
    <row r="204" spans="6:8" ht="18" customHeight="1" x14ac:dyDescent="0.25">
      <c r="F204" s="120"/>
      <c r="G204" s="106"/>
      <c r="H204" s="120"/>
    </row>
    <row r="205" spans="6:8" ht="18" customHeight="1" x14ac:dyDescent="0.25">
      <c r="F205" s="120"/>
      <c r="G205" s="106"/>
      <c r="H205" s="120"/>
    </row>
    <row r="206" spans="6:8" ht="18" customHeight="1" x14ac:dyDescent="0.25">
      <c r="F206" s="120"/>
      <c r="G206" s="106"/>
      <c r="H206" s="120"/>
    </row>
    <row r="207" spans="6:8" ht="18" customHeight="1" x14ac:dyDescent="0.25">
      <c r="F207" s="120"/>
      <c r="G207" s="106"/>
      <c r="H207" s="120"/>
    </row>
    <row r="208" spans="6:8" ht="18" customHeight="1" x14ac:dyDescent="0.25">
      <c r="F208" s="120"/>
      <c r="G208" s="106"/>
      <c r="H208" s="120"/>
    </row>
    <row r="209" spans="6:8" ht="18" customHeight="1" x14ac:dyDescent="0.25">
      <c r="F209" s="120"/>
      <c r="G209" s="106"/>
      <c r="H209" s="120"/>
    </row>
    <row r="210" spans="6:8" ht="18" customHeight="1" x14ac:dyDescent="0.25">
      <c r="F210" s="120"/>
      <c r="G210" s="106"/>
      <c r="H210" s="120"/>
    </row>
    <row r="211" spans="6:8" ht="18" customHeight="1" x14ac:dyDescent="0.25">
      <c r="F211" s="120"/>
      <c r="G211" s="106"/>
      <c r="H211" s="120"/>
    </row>
    <row r="212" spans="6:8" ht="18" customHeight="1" x14ac:dyDescent="0.25">
      <c r="F212" s="120"/>
      <c r="G212" s="106"/>
      <c r="H212" s="120"/>
    </row>
    <row r="213" spans="6:8" ht="18" customHeight="1" x14ac:dyDescent="0.25">
      <c r="F213" s="120"/>
      <c r="G213" s="106"/>
      <c r="H213" s="120"/>
    </row>
    <row r="214" spans="6:8" ht="18" customHeight="1" x14ac:dyDescent="0.25">
      <c r="F214" s="120"/>
      <c r="G214" s="106"/>
      <c r="H214" s="120"/>
    </row>
    <row r="215" spans="6:8" ht="18" customHeight="1" x14ac:dyDescent="0.25">
      <c r="F215" s="120"/>
      <c r="G215" s="106"/>
      <c r="H215" s="120"/>
    </row>
    <row r="216" spans="6:8" ht="18" customHeight="1" x14ac:dyDescent="0.25">
      <c r="F216" s="120"/>
      <c r="G216" s="106"/>
      <c r="H216" s="120"/>
    </row>
    <row r="217" spans="6:8" ht="18" customHeight="1" x14ac:dyDescent="0.25">
      <c r="F217" s="120"/>
      <c r="G217" s="106"/>
      <c r="H217" s="120"/>
    </row>
    <row r="218" spans="6:8" ht="18" customHeight="1" x14ac:dyDescent="0.25">
      <c r="F218" s="120"/>
      <c r="G218" s="106"/>
      <c r="H218" s="120"/>
    </row>
    <row r="219" spans="6:8" ht="18" customHeight="1" x14ac:dyDescent="0.25">
      <c r="F219" s="120"/>
      <c r="G219" s="106"/>
      <c r="H219" s="120"/>
    </row>
    <row r="220" spans="6:8" ht="18" customHeight="1" x14ac:dyDescent="0.25">
      <c r="F220" s="120"/>
      <c r="G220" s="106"/>
      <c r="H220" s="120"/>
    </row>
    <row r="221" spans="6:8" ht="18" customHeight="1" x14ac:dyDescent="0.25">
      <c r="F221" s="120"/>
      <c r="G221" s="106"/>
      <c r="H221" s="120"/>
    </row>
    <row r="222" spans="6:8" ht="18" customHeight="1" x14ac:dyDescent="0.25">
      <c r="F222" s="120"/>
      <c r="G222" s="106"/>
      <c r="H222" s="120"/>
    </row>
    <row r="223" spans="6:8" ht="18" customHeight="1" x14ac:dyDescent="0.25">
      <c r="F223" s="120"/>
      <c r="G223" s="106"/>
      <c r="H223" s="120"/>
    </row>
    <row r="224" spans="6:8" ht="18" customHeight="1" x14ac:dyDescent="0.25">
      <c r="F224" s="120"/>
      <c r="G224" s="106"/>
      <c r="H224" s="120"/>
    </row>
    <row r="225" spans="6:8" ht="18" customHeight="1" x14ac:dyDescent="0.25">
      <c r="F225" s="120"/>
      <c r="G225" s="106"/>
      <c r="H225" s="120"/>
    </row>
    <row r="226" spans="6:8" ht="18" customHeight="1" x14ac:dyDescent="0.25">
      <c r="F226" s="120"/>
      <c r="G226" s="106"/>
      <c r="H226" s="120"/>
    </row>
    <row r="227" spans="6:8" ht="18" customHeight="1" x14ac:dyDescent="0.25">
      <c r="F227" s="120"/>
      <c r="G227" s="106"/>
      <c r="H227" s="120"/>
    </row>
    <row r="228" spans="6:8" ht="18" customHeight="1" x14ac:dyDescent="0.25">
      <c r="F228" s="120"/>
      <c r="G228" s="106"/>
      <c r="H228" s="120"/>
    </row>
    <row r="229" spans="6:8" ht="18" customHeight="1" x14ac:dyDescent="0.25">
      <c r="F229" s="120"/>
      <c r="G229" s="106"/>
      <c r="H229" s="120"/>
    </row>
    <row r="230" spans="6:8" ht="18" customHeight="1" x14ac:dyDescent="0.25">
      <c r="F230" s="120"/>
      <c r="G230" s="106"/>
      <c r="H230" s="120"/>
    </row>
  </sheetData>
  <autoFilter ref="A7:Y83">
    <filterColumn colId="2" showButton="0"/>
    <filterColumn colId="10" showButton="0"/>
    <filterColumn colId="11" showButton="0"/>
  </autoFilter>
  <mergeCells count="27">
    <mergeCell ref="C87:F87"/>
    <mergeCell ref="J87:O87"/>
    <mergeCell ref="V7:V8"/>
    <mergeCell ref="W7:W8"/>
    <mergeCell ref="X7:X8"/>
    <mergeCell ref="G7:G8"/>
    <mergeCell ref="Y7:Y8"/>
    <mergeCell ref="A82:D82"/>
    <mergeCell ref="C83:F83"/>
    <mergeCell ref="J83:O83"/>
    <mergeCell ref="P7:P8"/>
    <mergeCell ref="Q7:Q8"/>
    <mergeCell ref="R7:R8"/>
    <mergeCell ref="S7:S8"/>
    <mergeCell ref="T7:T8"/>
    <mergeCell ref="U7:U8"/>
    <mergeCell ref="H7:H8"/>
    <mergeCell ref="I7:I8"/>
    <mergeCell ref="J7:J8"/>
    <mergeCell ref="K7:M7"/>
    <mergeCell ref="N7:N8"/>
    <mergeCell ref="O7:O8"/>
    <mergeCell ref="A7:A8"/>
    <mergeCell ref="B7:B8"/>
    <mergeCell ref="C7:D8"/>
    <mergeCell ref="E7:E8"/>
    <mergeCell ref="F7:F8"/>
  </mergeCells>
  <pageMargins left="0.54" right="0.16" top="0.39370078740157483" bottom="0.2" header="0.15748031496062992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Windows User</cp:lastModifiedBy>
  <cp:lastPrinted>2020-08-21T09:38:07Z</cp:lastPrinted>
  <dcterms:created xsi:type="dcterms:W3CDTF">2017-10-30T02:45:57Z</dcterms:created>
  <dcterms:modified xsi:type="dcterms:W3CDTF">2021-06-03T03:44:27Z</dcterms:modified>
</cp:coreProperties>
</file>