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0" windowWidth="15345" windowHeight="3705" tabRatio="1000"/>
  </bookViews>
  <sheets>
    <sheet name="KẾT QUẢ" sheetId="22" r:id="rId1"/>
  </sheets>
  <definedNames>
    <definedName name="_xlnm._FilterDatabase" localSheetId="0" hidden="1">'KẾT QUẢ'!$G$5:$G$92</definedName>
    <definedName name="_xlnm.Print_Titles" localSheetId="0">'KẾT QUẢ'!#REF!</definedName>
  </definedNames>
  <calcPr calcId="144525"/>
</workbook>
</file>

<file path=xl/calcChain.xml><?xml version="1.0" encoding="utf-8"?>
<calcChain xmlns="http://schemas.openxmlformats.org/spreadsheetml/2006/main">
  <c r="S8" i="22" l="1"/>
  <c r="T8" i="22"/>
  <c r="V8" i="22"/>
  <c r="W8" i="22"/>
  <c r="S9" i="22"/>
  <c r="T9" i="22"/>
  <c r="V9" i="22"/>
  <c r="W9" i="22"/>
  <c r="S10" i="22"/>
  <c r="T10" i="22"/>
  <c r="V10" i="22"/>
  <c r="W10" i="22"/>
  <c r="S11" i="22"/>
  <c r="T11" i="22"/>
  <c r="V11" i="22"/>
  <c r="W11" i="22"/>
  <c r="S12" i="22"/>
  <c r="T12" i="22"/>
  <c r="V12" i="22"/>
  <c r="W12" i="22"/>
  <c r="S13" i="22"/>
  <c r="T13" i="22"/>
  <c r="V13" i="22"/>
  <c r="W13" i="22"/>
  <c r="S14" i="22"/>
  <c r="T14" i="22"/>
  <c r="V14" i="22"/>
  <c r="W14" i="22"/>
  <c r="S15" i="22"/>
  <c r="T15" i="22"/>
  <c r="V15" i="22"/>
  <c r="W15" i="22"/>
  <c r="S16" i="22"/>
  <c r="T16" i="22"/>
  <c r="V16" i="22"/>
  <c r="W16" i="22"/>
  <c r="S17" i="22"/>
  <c r="T17" i="22"/>
  <c r="V17" i="22"/>
  <c r="W17" i="22"/>
  <c r="S18" i="22"/>
  <c r="T18" i="22"/>
  <c r="V18" i="22"/>
  <c r="W18" i="22"/>
  <c r="S19" i="22"/>
  <c r="T19" i="22"/>
  <c r="V19" i="22"/>
  <c r="W19" i="22"/>
  <c r="S20" i="22"/>
  <c r="T20" i="22"/>
  <c r="V20" i="22"/>
  <c r="W20" i="22"/>
  <c r="S21" i="22"/>
  <c r="T21" i="22"/>
  <c r="V21" i="22"/>
  <c r="W21" i="22"/>
  <c r="S22" i="22"/>
  <c r="T22" i="22"/>
  <c r="V22" i="22"/>
  <c r="W22" i="22"/>
  <c r="S23" i="22"/>
  <c r="T23" i="22"/>
  <c r="V23" i="22"/>
  <c r="W23" i="22"/>
  <c r="S24" i="22"/>
  <c r="T24" i="22"/>
  <c r="V24" i="22"/>
  <c r="W24" i="22"/>
  <c r="S25" i="22"/>
  <c r="T25" i="22"/>
  <c r="V25" i="22"/>
  <c r="W25" i="22"/>
  <c r="S26" i="22"/>
  <c r="T26" i="22"/>
  <c r="V26" i="22"/>
  <c r="W26" i="22"/>
  <c r="S27" i="22"/>
  <c r="T27" i="22"/>
  <c r="V27" i="22"/>
  <c r="W27" i="22"/>
  <c r="S28" i="22"/>
  <c r="T28" i="22"/>
  <c r="V28" i="22"/>
  <c r="W28" i="22"/>
  <c r="S29" i="22"/>
  <c r="T29" i="22"/>
  <c r="V29" i="22"/>
  <c r="W29" i="22"/>
  <c r="S30" i="22"/>
  <c r="T30" i="22"/>
  <c r="V30" i="22"/>
  <c r="W30" i="22"/>
  <c r="S31" i="22"/>
  <c r="T31" i="22"/>
  <c r="V31" i="22"/>
  <c r="W31" i="22"/>
  <c r="S32" i="22"/>
  <c r="T32" i="22"/>
  <c r="V32" i="22"/>
  <c r="W32" i="22"/>
  <c r="S33" i="22"/>
  <c r="T33" i="22"/>
  <c r="V33" i="22"/>
  <c r="W33" i="22"/>
  <c r="S34" i="22"/>
  <c r="T34" i="22"/>
  <c r="V34" i="22"/>
  <c r="W34" i="22"/>
  <c r="S35" i="22"/>
  <c r="T35" i="22"/>
  <c r="V35" i="22"/>
  <c r="W35" i="22"/>
  <c r="S36" i="22"/>
  <c r="T36" i="22"/>
  <c r="V36" i="22"/>
  <c r="W36" i="22"/>
  <c r="S37" i="22"/>
  <c r="T37" i="22"/>
  <c r="V37" i="22"/>
  <c r="W37" i="22"/>
  <c r="S38" i="22"/>
  <c r="T38" i="22"/>
  <c r="V38" i="22"/>
  <c r="W38" i="22"/>
  <c r="S39" i="22"/>
  <c r="T39" i="22"/>
  <c r="V39" i="22"/>
  <c r="W39" i="22"/>
  <c r="S40" i="22"/>
  <c r="T40" i="22"/>
  <c r="V40" i="22"/>
  <c r="W40" i="22"/>
  <c r="S41" i="22"/>
  <c r="T41" i="22"/>
  <c r="V41" i="22"/>
  <c r="W41" i="22"/>
  <c r="S42" i="22"/>
  <c r="T42" i="22"/>
  <c r="V42" i="22"/>
  <c r="W42" i="22"/>
  <c r="S43" i="22"/>
  <c r="T43" i="22"/>
  <c r="V43" i="22"/>
  <c r="W43" i="22"/>
  <c r="S44" i="22"/>
  <c r="T44" i="22"/>
  <c r="V44" i="22"/>
  <c r="W44" i="22"/>
  <c r="S45" i="22"/>
  <c r="T45" i="22"/>
  <c r="V45" i="22"/>
  <c r="W45" i="22"/>
  <c r="S46" i="22"/>
  <c r="T46" i="22"/>
  <c r="V46" i="22"/>
  <c r="W46" i="22"/>
  <c r="S47" i="22"/>
  <c r="T47" i="22"/>
  <c r="V47" i="22"/>
  <c r="W47" i="22"/>
  <c r="S48" i="22"/>
  <c r="T48" i="22"/>
  <c r="V48" i="22"/>
  <c r="W48" i="22"/>
  <c r="S49" i="22"/>
  <c r="T49" i="22"/>
  <c r="V49" i="22"/>
  <c r="W49" i="22"/>
  <c r="S50" i="22"/>
  <c r="T50" i="22"/>
  <c r="V50" i="22"/>
  <c r="W50" i="22"/>
  <c r="S51" i="22"/>
  <c r="T51" i="22"/>
  <c r="V51" i="22"/>
  <c r="W51" i="22"/>
  <c r="S52" i="22"/>
  <c r="T52" i="22"/>
  <c r="V52" i="22"/>
  <c r="W52" i="22"/>
  <c r="S53" i="22"/>
  <c r="T53" i="22"/>
  <c r="V53" i="22"/>
  <c r="W53" i="22"/>
  <c r="S54" i="22"/>
  <c r="T54" i="22"/>
  <c r="V54" i="22"/>
  <c r="W54" i="22"/>
  <c r="S55" i="22"/>
  <c r="T55" i="22"/>
  <c r="V55" i="22"/>
  <c r="W55" i="22"/>
  <c r="S56" i="22"/>
  <c r="T56" i="22"/>
  <c r="V56" i="22"/>
  <c r="W56" i="22"/>
  <c r="S57" i="22"/>
  <c r="T57" i="22"/>
  <c r="V57" i="22"/>
  <c r="W57" i="22"/>
  <c r="S58" i="22"/>
  <c r="T58" i="22"/>
  <c r="V58" i="22"/>
  <c r="W58" i="22"/>
  <c r="S59" i="22"/>
  <c r="T59" i="22"/>
  <c r="V59" i="22"/>
  <c r="W59" i="22"/>
  <c r="S60" i="22"/>
  <c r="T60" i="22"/>
  <c r="V60" i="22"/>
  <c r="W60" i="22"/>
  <c r="S61" i="22"/>
  <c r="T61" i="22"/>
  <c r="V61" i="22"/>
  <c r="W61" i="22"/>
  <c r="S62" i="22"/>
  <c r="T62" i="22"/>
  <c r="V62" i="22"/>
  <c r="W62" i="22"/>
  <c r="S63" i="22"/>
  <c r="T63" i="22"/>
  <c r="V63" i="22"/>
  <c r="W63" i="22"/>
  <c r="S64" i="22"/>
  <c r="T64" i="22"/>
  <c r="V64" i="22"/>
  <c r="W64" i="22"/>
  <c r="S65" i="22"/>
  <c r="T65" i="22"/>
  <c r="V65" i="22"/>
  <c r="W65" i="22"/>
  <c r="S66" i="22"/>
  <c r="T66" i="22"/>
  <c r="V66" i="22"/>
  <c r="W66" i="22"/>
  <c r="S67" i="22"/>
  <c r="T67" i="22"/>
  <c r="V67" i="22"/>
  <c r="W67" i="22"/>
  <c r="S68" i="22"/>
  <c r="T68" i="22"/>
  <c r="V68" i="22"/>
  <c r="W68" i="22"/>
  <c r="S69" i="22"/>
  <c r="T69" i="22"/>
  <c r="V69" i="22"/>
  <c r="W69" i="22"/>
  <c r="S70" i="22"/>
  <c r="T70" i="22"/>
  <c r="V70" i="22"/>
  <c r="W70" i="22"/>
  <c r="S71" i="22"/>
  <c r="T71" i="22"/>
  <c r="V71" i="22"/>
  <c r="W71" i="22"/>
  <c r="S72" i="22"/>
  <c r="T72" i="22"/>
  <c r="V72" i="22"/>
  <c r="W72" i="22"/>
  <c r="S73" i="22"/>
  <c r="T73" i="22"/>
  <c r="V73" i="22"/>
  <c r="W73" i="22"/>
  <c r="S74" i="22"/>
  <c r="T74" i="22"/>
  <c r="V74" i="22"/>
  <c r="W74" i="22"/>
  <c r="S75" i="22"/>
  <c r="T75" i="22"/>
  <c r="V75" i="22"/>
  <c r="W75" i="22"/>
  <c r="S76" i="22"/>
  <c r="T76" i="22"/>
  <c r="V76" i="22"/>
  <c r="W76" i="22"/>
  <c r="S77" i="22"/>
  <c r="T77" i="22"/>
  <c r="V77" i="22"/>
  <c r="W77" i="22"/>
  <c r="S78" i="22"/>
  <c r="T78" i="22"/>
  <c r="V78" i="22"/>
  <c r="W78" i="22"/>
  <c r="S79" i="22"/>
  <c r="T79" i="22"/>
  <c r="V79" i="22"/>
  <c r="W79" i="22"/>
  <c r="S80" i="22"/>
  <c r="T80" i="22"/>
  <c r="V80" i="22"/>
  <c r="W80" i="22"/>
  <c r="S81" i="22"/>
  <c r="T81" i="22"/>
  <c r="V81" i="22"/>
  <c r="W81" i="22"/>
  <c r="S82" i="22"/>
  <c r="T82" i="22"/>
  <c r="V82" i="22"/>
  <c r="W82" i="22"/>
  <c r="S83" i="22"/>
  <c r="T83" i="22"/>
  <c r="V83" i="22"/>
  <c r="W83" i="22"/>
  <c r="S84" i="22"/>
  <c r="T84" i="22"/>
  <c r="V84" i="22"/>
  <c r="W84" i="22"/>
  <c r="S85" i="22"/>
  <c r="T85" i="22"/>
  <c r="V85" i="22"/>
  <c r="W85" i="22"/>
  <c r="S86" i="22"/>
  <c r="T86" i="22"/>
  <c r="V86" i="22"/>
  <c r="W86" i="22"/>
  <c r="S87" i="22"/>
  <c r="T87" i="22"/>
  <c r="V87" i="22"/>
  <c r="W87" i="22"/>
  <c r="W88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W7" i="22"/>
  <c r="V7" i="22"/>
  <c r="T7" i="22"/>
  <c r="S7" i="22"/>
  <c r="Q7" i="22"/>
  <c r="X77" i="22" l="1"/>
  <c r="U77" i="22" s="1"/>
  <c r="X65" i="22"/>
  <c r="U65" i="22" s="1"/>
  <c r="X53" i="22"/>
  <c r="U53" i="22" s="1"/>
  <c r="X30" i="22"/>
  <c r="U30" i="22" s="1"/>
  <c r="X19" i="22"/>
  <c r="U19" i="22" s="1"/>
  <c r="X13" i="22"/>
  <c r="U13" i="22" s="1"/>
  <c r="X83" i="22"/>
  <c r="U83" i="22" s="1"/>
  <c r="X71" i="22"/>
  <c r="U71" i="22" s="1"/>
  <c r="X59" i="22"/>
  <c r="U59" i="22" s="1"/>
  <c r="X47" i="22"/>
  <c r="U47" i="22" s="1"/>
  <c r="X41" i="22"/>
  <c r="U41" i="22" s="1"/>
  <c r="X36" i="22"/>
  <c r="U36" i="22" s="1"/>
  <c r="X25" i="22"/>
  <c r="U25" i="22" s="1"/>
  <c r="X10" i="22"/>
  <c r="U10" i="22" s="1"/>
  <c r="X69" i="22"/>
  <c r="U69" i="22" s="1"/>
  <c r="X63" i="22"/>
  <c r="U63" i="22" s="1"/>
  <c r="X57" i="22"/>
  <c r="U57" i="22" s="1"/>
  <c r="X34" i="22"/>
  <c r="U34" i="22" s="1"/>
  <c r="X23" i="22"/>
  <c r="U23" i="22" s="1"/>
  <c r="X87" i="22"/>
  <c r="U87" i="22" s="1"/>
  <c r="X81" i="22"/>
  <c r="U81" i="22" s="1"/>
  <c r="X75" i="22"/>
  <c r="U75" i="22" s="1"/>
  <c r="X51" i="22"/>
  <c r="U51" i="22" s="1"/>
  <c r="X45" i="22"/>
  <c r="U45" i="22" s="1"/>
  <c r="X28" i="22"/>
  <c r="U28" i="22" s="1"/>
  <c r="X17" i="22"/>
  <c r="U17" i="22" s="1"/>
  <c r="X88" i="22"/>
  <c r="X48" i="22"/>
  <c r="U48" i="22" s="1"/>
  <c r="X42" i="22"/>
  <c r="U42" i="22" s="1"/>
  <c r="X37" i="22"/>
  <c r="U37" i="22" s="1"/>
  <c r="X85" i="22"/>
  <c r="U85" i="22" s="1"/>
  <c r="X73" i="22"/>
  <c r="U73" i="22" s="1"/>
  <c r="X67" i="22"/>
  <c r="U67" i="22" s="1"/>
  <c r="X61" i="22"/>
  <c r="U61" i="22" s="1"/>
  <c r="X55" i="22"/>
  <c r="U55" i="22" s="1"/>
  <c r="X49" i="22"/>
  <c r="U49" i="22" s="1"/>
  <c r="X43" i="22"/>
  <c r="U43" i="22" s="1"/>
  <c r="X38" i="22"/>
  <c r="U38" i="22" s="1"/>
  <c r="X32" i="22"/>
  <c r="U32" i="22" s="1"/>
  <c r="X86" i="22"/>
  <c r="U86" i="22" s="1"/>
  <c r="X80" i="22"/>
  <c r="U80" i="22" s="1"/>
  <c r="X74" i="22"/>
  <c r="U74" i="22" s="1"/>
  <c r="X68" i="22"/>
  <c r="U68" i="22" s="1"/>
  <c r="X62" i="22"/>
  <c r="U62" i="22" s="1"/>
  <c r="X56" i="22"/>
  <c r="U56" i="22" s="1"/>
  <c r="X50" i="22"/>
  <c r="U50" i="22" s="1"/>
  <c r="X44" i="22"/>
  <c r="U44" i="22" s="1"/>
  <c r="X39" i="22"/>
  <c r="U39" i="22" s="1"/>
  <c r="X33" i="22"/>
  <c r="U33" i="22" s="1"/>
  <c r="X27" i="22"/>
  <c r="U27" i="22" s="1"/>
  <c r="X22" i="22"/>
  <c r="U22" i="22" s="1"/>
  <c r="X16" i="22"/>
  <c r="U16" i="22" s="1"/>
  <c r="X82" i="22"/>
  <c r="U82" i="22" s="1"/>
  <c r="X76" i="22"/>
  <c r="U76" i="22" s="1"/>
  <c r="X70" i="22"/>
  <c r="U70" i="22" s="1"/>
  <c r="X64" i="22"/>
  <c r="U64" i="22" s="1"/>
  <c r="X58" i="22"/>
  <c r="U58" i="22" s="1"/>
  <c r="X52" i="22"/>
  <c r="U52" i="22" s="1"/>
  <c r="X46" i="22"/>
  <c r="U46" i="22" s="1"/>
  <c r="X40" i="22"/>
  <c r="U40" i="22" s="1"/>
  <c r="X35" i="22"/>
  <c r="U35" i="22" s="1"/>
  <c r="X29" i="22"/>
  <c r="U29" i="22" s="1"/>
  <c r="X24" i="22"/>
  <c r="U24" i="22" s="1"/>
  <c r="X18" i="22"/>
  <c r="U18" i="22" s="1"/>
  <c r="X12" i="22"/>
  <c r="U12" i="22" s="1"/>
  <c r="X8" i="22"/>
  <c r="U8" i="22" s="1"/>
  <c r="X9" i="22"/>
  <c r="U9" i="22" s="1"/>
  <c r="X84" i="22"/>
  <c r="U84" i="22" s="1"/>
  <c r="X54" i="22"/>
  <c r="U54" i="22" s="1"/>
  <c r="X31" i="22"/>
  <c r="U31" i="22" s="1"/>
  <c r="X26" i="22"/>
  <c r="U26" i="22" s="1"/>
  <c r="X20" i="22"/>
  <c r="U20" i="22" s="1"/>
  <c r="X14" i="22"/>
  <c r="U14" i="22" s="1"/>
  <c r="X78" i="22"/>
  <c r="U78" i="22" s="1"/>
  <c r="X72" i="22"/>
  <c r="U72" i="22" s="1"/>
  <c r="X66" i="22"/>
  <c r="U66" i="22" s="1"/>
  <c r="X60" i="22"/>
  <c r="U60" i="22" s="1"/>
  <c r="X79" i="22"/>
  <c r="U79" i="22" s="1"/>
  <c r="X21" i="22"/>
  <c r="U21" i="22" s="1"/>
  <c r="X15" i="22"/>
  <c r="U15" i="22" s="1"/>
  <c r="X11" i="22"/>
  <c r="U11" i="22" s="1"/>
  <c r="X7" i="22"/>
  <c r="U7" i="22" s="1"/>
</calcChain>
</file>

<file path=xl/sharedStrings.xml><?xml version="1.0" encoding="utf-8"?>
<sst xmlns="http://schemas.openxmlformats.org/spreadsheetml/2006/main" count="694" uniqueCount="398">
  <si>
    <t>CỘNG HÒA XÃ HỘI CHỦ NGHĨA VIỆT NAM</t>
  </si>
  <si>
    <t>Độc lập - Tự do - Hạnh phúc</t>
  </si>
  <si>
    <t>Nguyễn Thị Bích Phượng</t>
  </si>
  <si>
    <t>TRƯỜNG ĐH CNTT&amp;TT</t>
  </si>
  <si>
    <t>Địa điểm thi: Trường Đại học CNTT&amp;TT</t>
  </si>
  <si>
    <t xml:space="preserve">Nguyễn Thị </t>
  </si>
  <si>
    <t>Nguyễn Thị</t>
  </si>
  <si>
    <t>Duyên</t>
  </si>
  <si>
    <t>Linh</t>
  </si>
  <si>
    <t>Kiên</t>
  </si>
  <si>
    <t>Hồng</t>
  </si>
  <si>
    <t>Nguyễn Văn</t>
  </si>
  <si>
    <t>Hiếu</t>
  </si>
  <si>
    <t>Nguyễn Đình</t>
  </si>
  <si>
    <t>Huy</t>
  </si>
  <si>
    <t>Trần Văn</t>
  </si>
  <si>
    <t>Hiền</t>
  </si>
  <si>
    <t>Ngọc</t>
  </si>
  <si>
    <t xml:space="preserve">Vũ Thị </t>
  </si>
  <si>
    <t>Huyền</t>
  </si>
  <si>
    <t>Việt</t>
  </si>
  <si>
    <t>Anh</t>
  </si>
  <si>
    <t>Hạnh</t>
  </si>
  <si>
    <t>Thảo</t>
  </si>
  <si>
    <t xml:space="preserve">Hoàng Thị </t>
  </si>
  <si>
    <t>Phương</t>
  </si>
  <si>
    <t>Trang</t>
  </si>
  <si>
    <t>Hà</t>
  </si>
  <si>
    <t>KTĐ ĐT K15A</t>
  </si>
  <si>
    <t>Nữ</t>
  </si>
  <si>
    <t>Bắc Giang</t>
  </si>
  <si>
    <t>Nam</t>
  </si>
  <si>
    <t>Thái Nguyên</t>
  </si>
  <si>
    <t/>
  </si>
  <si>
    <t>15/5/1999</t>
  </si>
  <si>
    <t>Cao Bằng</t>
  </si>
  <si>
    <t>01/02/1998</t>
  </si>
  <si>
    <t>Thanh Hóa</t>
  </si>
  <si>
    <t>Yên Bái</t>
  </si>
  <si>
    <t>Bắc Kạn</t>
  </si>
  <si>
    <t>Bắc Ninh</t>
  </si>
  <si>
    <t>Nam Định</t>
  </si>
  <si>
    <t>04/10/1999</t>
  </si>
  <si>
    <t>Điện Biên</t>
  </si>
  <si>
    <t>Phú Thọ</t>
  </si>
  <si>
    <t>1</t>
  </si>
  <si>
    <t>Quang</t>
  </si>
  <si>
    <t>Hưng Yên</t>
  </si>
  <si>
    <t>Đợt Thi: 20/9/2020</t>
  </si>
  <si>
    <t>Quách Tố</t>
  </si>
  <si>
    <t>Dương Văn</t>
  </si>
  <si>
    <t>Viện</t>
  </si>
  <si>
    <t>Nguyễn Thị Thu</t>
  </si>
  <si>
    <t>Hương</t>
  </si>
  <si>
    <t xml:space="preserve">Lê Thị </t>
  </si>
  <si>
    <t>Phượng</t>
  </si>
  <si>
    <t>Lê Như</t>
  </si>
  <si>
    <t>Quỳnh</t>
  </si>
  <si>
    <t>Hoàng</t>
  </si>
  <si>
    <t>Lương Thị</t>
  </si>
  <si>
    <t>Võ Thị Tú</t>
  </si>
  <si>
    <t>Uyên</t>
  </si>
  <si>
    <t xml:space="preserve">Vũ Thế </t>
  </si>
  <si>
    <t>Sinh</t>
  </si>
  <si>
    <t xml:space="preserve">Nguyễn Như </t>
  </si>
  <si>
    <t xml:space="preserve">Trịnh Ngân </t>
  </si>
  <si>
    <t>Huế</t>
  </si>
  <si>
    <t>Luyến</t>
  </si>
  <si>
    <t>Ngô Minh</t>
  </si>
  <si>
    <t>Hoàng Trọng Đức</t>
  </si>
  <si>
    <t>Duy</t>
  </si>
  <si>
    <t>Bàng Nguyên</t>
  </si>
  <si>
    <t>Ngô Thượng</t>
  </si>
  <si>
    <t>Hòa</t>
  </si>
  <si>
    <t>Phạm Văn</t>
  </si>
  <si>
    <t>Mạnh</t>
  </si>
  <si>
    <t>Lâm Quang</t>
  </si>
  <si>
    <t>Hùng</t>
  </si>
  <si>
    <t>Ngô Thị</t>
  </si>
  <si>
    <t>Lan</t>
  </si>
  <si>
    <t>Dương Trọng</t>
  </si>
  <si>
    <t>Vi Quang</t>
  </si>
  <si>
    <t>Nhàn</t>
  </si>
  <si>
    <t>Phạm Thanh</t>
  </si>
  <si>
    <t>Thiên</t>
  </si>
  <si>
    <t xml:space="preserve">Nguyễn Thái </t>
  </si>
  <si>
    <t xml:space="preserve">Nguyễn Minh </t>
  </si>
  <si>
    <t>Hằng</t>
  </si>
  <si>
    <t xml:space="preserve">Phó Minh </t>
  </si>
  <si>
    <t>Đức</t>
  </si>
  <si>
    <t xml:space="preserve">Dương Đức </t>
  </si>
  <si>
    <t xml:space="preserve">Nguyễn Tiến </t>
  </si>
  <si>
    <t xml:space="preserve">Vy Thị Ngọc </t>
  </si>
  <si>
    <t>Tú</t>
  </si>
  <si>
    <t xml:space="preserve">Cao Thị Thanh </t>
  </si>
  <si>
    <t>Thủy</t>
  </si>
  <si>
    <t xml:space="preserve">Ngân Huệ </t>
  </si>
  <si>
    <t xml:space="preserve">Trần Thị Thu </t>
  </si>
  <si>
    <t>Xuân</t>
  </si>
  <si>
    <t xml:space="preserve">Bùi Thị Phương </t>
  </si>
  <si>
    <t xml:space="preserve">Đỗ Thị Minh </t>
  </si>
  <si>
    <t xml:space="preserve">Ngô Thị </t>
  </si>
  <si>
    <t xml:space="preserve">Luyến </t>
  </si>
  <si>
    <t xml:space="preserve"> Đặng Minh </t>
  </si>
  <si>
    <t xml:space="preserve">Bùi Minh </t>
  </si>
  <si>
    <t xml:space="preserve"> Đỗ Mai </t>
  </si>
  <si>
    <t xml:space="preserve">Lương Thị Ngọc </t>
  </si>
  <si>
    <t>Thơ</t>
  </si>
  <si>
    <t>Quản Thị Hương</t>
  </si>
  <si>
    <t>Bùi Chính</t>
  </si>
  <si>
    <t>Nghĩa</t>
  </si>
  <si>
    <t xml:space="preserve">Ngô Đức </t>
  </si>
  <si>
    <t>Long</t>
  </si>
  <si>
    <t>Giang</t>
  </si>
  <si>
    <t xml:space="preserve">Phạm Quốc </t>
  </si>
  <si>
    <t>Khánh</t>
  </si>
  <si>
    <t>Giá Văn</t>
  </si>
  <si>
    <t>Cao Việt</t>
  </si>
  <si>
    <t>Phúc</t>
  </si>
  <si>
    <t>Nguyễn Xuân</t>
  </si>
  <si>
    <t>Đỗ Khắc</t>
  </si>
  <si>
    <t>Lộc</t>
  </si>
  <si>
    <t xml:space="preserve">Phạm Thị </t>
  </si>
  <si>
    <t>Hoài</t>
  </si>
  <si>
    <t xml:space="preserve">Hoàng Thu </t>
  </si>
  <si>
    <t>Lầu A</t>
  </si>
  <si>
    <t>Đặng Kiều</t>
  </si>
  <si>
    <t>Đoàn Thị</t>
  </si>
  <si>
    <t>Nguyễn Thị Khánh</t>
  </si>
  <si>
    <t>Trịnh Minh</t>
  </si>
  <si>
    <t>Đặng Thị</t>
  </si>
  <si>
    <t>Nguyễn Thị Vân</t>
  </si>
  <si>
    <t>Loan</t>
  </si>
  <si>
    <t>Đặng Anh</t>
  </si>
  <si>
    <t>Tư</t>
  </si>
  <si>
    <t>Phạm Sơn</t>
  </si>
  <si>
    <t>Tùng</t>
  </si>
  <si>
    <t>Nguyễn Thị Thanh</t>
  </si>
  <si>
    <t>Bùi Văn</t>
  </si>
  <si>
    <t>Đinh Quang</t>
  </si>
  <si>
    <t>Dũng</t>
  </si>
  <si>
    <t>Vũ Triệu</t>
  </si>
  <si>
    <t>Lô Xuân</t>
  </si>
  <si>
    <t>Đinh Thị Minh</t>
  </si>
  <si>
    <t>Thùy</t>
  </si>
  <si>
    <t>Trần Đình</t>
  </si>
  <si>
    <t>Lê Nhật</t>
  </si>
  <si>
    <t>30/6/1998</t>
  </si>
  <si>
    <t>Hà Tĩnh</t>
  </si>
  <si>
    <t>15/5/1998</t>
  </si>
  <si>
    <t>122261023</t>
  </si>
  <si>
    <t>28/9/1995</t>
  </si>
  <si>
    <t>122165233</t>
  </si>
  <si>
    <t>24/5/1989</t>
  </si>
  <si>
    <t>172914236</t>
  </si>
  <si>
    <t>25/10/1995</t>
  </si>
  <si>
    <t>091866279</t>
  </si>
  <si>
    <t>095083529</t>
  </si>
  <si>
    <t>26/4/1972</t>
  </si>
  <si>
    <t>080458437</t>
  </si>
  <si>
    <t>Quảng Ninh</t>
  </si>
  <si>
    <t>26/6/1996</t>
  </si>
  <si>
    <t>091849860</t>
  </si>
  <si>
    <t>24/01/1998</t>
  </si>
  <si>
    <t>Hà Nội</t>
  </si>
  <si>
    <t>013679957</t>
  </si>
  <si>
    <t>02/11/1997</t>
  </si>
  <si>
    <t>091862695</t>
  </si>
  <si>
    <t>10/8/1993</t>
  </si>
  <si>
    <t>095182167</t>
  </si>
  <si>
    <t>17/12/1998</t>
  </si>
  <si>
    <t>31/7/1995</t>
  </si>
  <si>
    <t>091850409</t>
  </si>
  <si>
    <t xml:space="preserve"> Nữ</t>
  </si>
  <si>
    <t>01/9/1999</t>
  </si>
  <si>
    <t>125808326</t>
  </si>
  <si>
    <t>01/5/1999</t>
  </si>
  <si>
    <t>122277467</t>
  </si>
  <si>
    <t>05/8/1998</t>
  </si>
  <si>
    <t>122239427</t>
  </si>
  <si>
    <t>09/01/1998</t>
  </si>
  <si>
    <t>122222812</t>
  </si>
  <si>
    <t>21/01/1998</t>
  </si>
  <si>
    <t>122220471</t>
  </si>
  <si>
    <t>091928816</t>
  </si>
  <si>
    <t>28/10/1998</t>
  </si>
  <si>
    <t>091915990</t>
  </si>
  <si>
    <t>26/01/1994</t>
  </si>
  <si>
    <t>Vĩnh Phúc</t>
  </si>
  <si>
    <t>135496357</t>
  </si>
  <si>
    <t>10/4/1993</t>
  </si>
  <si>
    <t>135491093</t>
  </si>
  <si>
    <t>10/4/1987</t>
  </si>
  <si>
    <t>090963285</t>
  </si>
  <si>
    <t>11/3/1983</t>
  </si>
  <si>
    <t>080882590</t>
  </si>
  <si>
    <t>11/11/1997</t>
  </si>
  <si>
    <t>Hà Giang</t>
  </si>
  <si>
    <t>078472038</t>
  </si>
  <si>
    <t>19/07/1996</t>
  </si>
  <si>
    <t>19/11//1996</t>
  </si>
  <si>
    <t>14/01//2000</t>
  </si>
  <si>
    <t>Tuyên Quang</t>
  </si>
  <si>
    <t>071058473</t>
  </si>
  <si>
    <t>091867685</t>
  </si>
  <si>
    <t>22/09/1996</t>
  </si>
  <si>
    <t>085058018</t>
  </si>
  <si>
    <t>091879985</t>
  </si>
  <si>
    <t>14/11/1997</t>
  </si>
  <si>
    <t>034197004603</t>
  </si>
  <si>
    <t>27/07/1997</t>
  </si>
  <si>
    <t>085059637</t>
  </si>
  <si>
    <t>05/05/1995</t>
  </si>
  <si>
    <t>21/08/1997</t>
  </si>
  <si>
    <t>091742801</t>
  </si>
  <si>
    <t>26/11/1996</t>
  </si>
  <si>
    <t>061035680</t>
  </si>
  <si>
    <t>18/08/1996</t>
  </si>
  <si>
    <t>091858349</t>
  </si>
  <si>
    <t>12/12/1999</t>
  </si>
  <si>
    <t>125819382</t>
  </si>
  <si>
    <t>02/5/1999</t>
  </si>
  <si>
    <t>022199000514</t>
  </si>
  <si>
    <t>14/6/1998</t>
  </si>
  <si>
    <t>Hòa Bình</t>
  </si>
  <si>
    <t>113693564</t>
  </si>
  <si>
    <t>07/5/1999</t>
  </si>
  <si>
    <t>Lai Châu</t>
  </si>
  <si>
    <t>045191850</t>
  </si>
  <si>
    <t>091875957</t>
  </si>
  <si>
    <t>24/5/1994</t>
  </si>
  <si>
    <t>152217994</t>
  </si>
  <si>
    <t>15/8/1999</t>
  </si>
  <si>
    <t>091901704</t>
  </si>
  <si>
    <t>26/3/1998</t>
  </si>
  <si>
    <t>Thái Bình</t>
  </si>
  <si>
    <t>122170301</t>
  </si>
  <si>
    <t>11/9/1999</t>
  </si>
  <si>
    <t>091945228</t>
  </si>
  <si>
    <t>25/4/1999</t>
  </si>
  <si>
    <t>03/4/1999</t>
  </si>
  <si>
    <t>091921142</t>
  </si>
  <si>
    <t>02/9/1999</t>
  </si>
  <si>
    <t>091972040</t>
  </si>
  <si>
    <t>03/7/1999</t>
  </si>
  <si>
    <t>095274305</t>
  </si>
  <si>
    <t>10/2/1999</t>
  </si>
  <si>
    <t>091928167</t>
  </si>
  <si>
    <t>01/11/1999</t>
  </si>
  <si>
    <t>091892734</t>
  </si>
  <si>
    <t>27/6/1999</t>
  </si>
  <si>
    <t>091891361</t>
  </si>
  <si>
    <t>22/7/1999</t>
  </si>
  <si>
    <t>091880750</t>
  </si>
  <si>
    <t>10/4/1999</t>
  </si>
  <si>
    <t>22/8/1999</t>
  </si>
  <si>
    <t>122277611</t>
  </si>
  <si>
    <t>14/7/1999</t>
  </si>
  <si>
    <t>091900901</t>
  </si>
  <si>
    <t>040632930</t>
  </si>
  <si>
    <t>21/9/1999</t>
  </si>
  <si>
    <t>145876249</t>
  </si>
  <si>
    <t>27/11/1999</t>
  </si>
  <si>
    <t>09891188</t>
  </si>
  <si>
    <t>04/8/1999</t>
  </si>
  <si>
    <t>091944693</t>
  </si>
  <si>
    <t>30/07/1999</t>
  </si>
  <si>
    <t>Ninh Bình</t>
  </si>
  <si>
    <t>164639782</t>
  </si>
  <si>
    <t>23/05/1999</t>
  </si>
  <si>
    <t>125910294</t>
  </si>
  <si>
    <t>28/10/1999</t>
  </si>
  <si>
    <t>095258262</t>
  </si>
  <si>
    <t>18/11/1999</t>
  </si>
  <si>
    <t>091890446</t>
  </si>
  <si>
    <t>02/10/1999</t>
  </si>
  <si>
    <t>122286524</t>
  </si>
  <si>
    <t>15/02/1999</t>
  </si>
  <si>
    <t>132420195</t>
  </si>
  <si>
    <t>091900227</t>
  </si>
  <si>
    <t>091944835</t>
  </si>
  <si>
    <t>122345205</t>
  </si>
  <si>
    <t>091985052</t>
  </si>
  <si>
    <t>29/10/1999</t>
  </si>
  <si>
    <t>091903722</t>
  </si>
  <si>
    <t>09/04/1998</t>
  </si>
  <si>
    <t>Nghệ An</t>
  </si>
  <si>
    <t>187567430</t>
  </si>
  <si>
    <t>23/11/1999</t>
  </si>
  <si>
    <t>091882044</t>
  </si>
  <si>
    <t>091944829</t>
  </si>
  <si>
    <t>04/10/1998</t>
  </si>
  <si>
    <t>091874587</t>
  </si>
  <si>
    <t>03/11/1999</t>
  </si>
  <si>
    <t>091876680</t>
  </si>
  <si>
    <t>Đ ĐT K15A</t>
  </si>
  <si>
    <t>ĐTTT K15A</t>
  </si>
  <si>
    <t>ĐTUD K15A</t>
  </si>
  <si>
    <t>THKTe k16A</t>
  </si>
  <si>
    <t>QTVP K15A</t>
  </si>
  <si>
    <t>TMĐT K16A</t>
  </si>
  <si>
    <t>Ánh</t>
  </si>
  <si>
    <t>TN200920001</t>
  </si>
  <si>
    <t>TN200920002</t>
  </si>
  <si>
    <t>TN200920003</t>
  </si>
  <si>
    <t>TN200920004</t>
  </si>
  <si>
    <t>TN200920005</t>
  </si>
  <si>
    <t>TN200920008</t>
  </si>
  <si>
    <t>TN200920009</t>
  </si>
  <si>
    <t>TN200920010</t>
  </si>
  <si>
    <t>TN200920011</t>
  </si>
  <si>
    <t>TN200920012</t>
  </si>
  <si>
    <t>TN200920013</t>
  </si>
  <si>
    <t>TN200920014</t>
  </si>
  <si>
    <t>TN200920015</t>
  </si>
  <si>
    <t>TN200920016</t>
  </si>
  <si>
    <t>TN200920017</t>
  </si>
  <si>
    <t>TN200920018</t>
  </si>
  <si>
    <t>TN200920019</t>
  </si>
  <si>
    <t>TN200920020</t>
  </si>
  <si>
    <t>TN200920021</t>
  </si>
  <si>
    <t>TN200920022</t>
  </si>
  <si>
    <t>TN200920024</t>
  </si>
  <si>
    <t>TN200920025</t>
  </si>
  <si>
    <t>TN200920026</t>
  </si>
  <si>
    <t>TN200920027</t>
  </si>
  <si>
    <t>TN200920028</t>
  </si>
  <si>
    <t>TN200920029</t>
  </si>
  <si>
    <t>TN200920030</t>
  </si>
  <si>
    <t>TN200920031</t>
  </si>
  <si>
    <t>TN200920032</t>
  </si>
  <si>
    <t>TN200920033</t>
  </si>
  <si>
    <t>TN200920034</t>
  </si>
  <si>
    <t>TN200920035</t>
  </si>
  <si>
    <t>TN200920036</t>
  </si>
  <si>
    <t>TN200920038</t>
  </si>
  <si>
    <t>TN200920039</t>
  </si>
  <si>
    <t>TN200920040</t>
  </si>
  <si>
    <t>TN200920041</t>
  </si>
  <si>
    <t>TN200920042</t>
  </si>
  <si>
    <t>TN200920043</t>
  </si>
  <si>
    <t>TN200920044</t>
  </si>
  <si>
    <t>TN200920045</t>
  </si>
  <si>
    <t>TN200920046</t>
  </si>
  <si>
    <t>TN200920047</t>
  </si>
  <si>
    <t>TN200920048</t>
  </si>
  <si>
    <t>TN200920049</t>
  </si>
  <si>
    <t>TN200920050</t>
  </si>
  <si>
    <t>TN200920051</t>
  </si>
  <si>
    <t>TN200920052</t>
  </si>
  <si>
    <t>TN200920053</t>
  </si>
  <si>
    <t>TN200920054</t>
  </si>
  <si>
    <t>TN200920055</t>
  </si>
  <si>
    <t>TN200920056</t>
  </si>
  <si>
    <t>TN200920057</t>
  </si>
  <si>
    <t>TN200920058</t>
  </si>
  <si>
    <t>TN200920059</t>
  </si>
  <si>
    <t>TN200920060</t>
  </si>
  <si>
    <t>TN200920061</t>
  </si>
  <si>
    <t>TN200920062</t>
  </si>
  <si>
    <t>TN200920063</t>
  </si>
  <si>
    <t>TN200920064</t>
  </si>
  <si>
    <t>TN200920065</t>
  </si>
  <si>
    <t>TN200920066</t>
  </si>
  <si>
    <t>TN200920067</t>
  </si>
  <si>
    <t>TN200920068</t>
  </si>
  <si>
    <t>TN200920069</t>
  </si>
  <si>
    <t>TN200920070</t>
  </si>
  <si>
    <t>TN200920071</t>
  </si>
  <si>
    <t>TN200920072</t>
  </si>
  <si>
    <t>TN200920073</t>
  </si>
  <si>
    <t>TN200920074</t>
  </si>
  <si>
    <t>TN200920075</t>
  </si>
  <si>
    <t>TN200920076</t>
  </si>
  <si>
    <t>TN200920077</t>
  </si>
  <si>
    <t>TN200920078</t>
  </si>
  <si>
    <t>TN200920079</t>
  </si>
  <si>
    <t>TN200920080</t>
  </si>
  <si>
    <t>TN200920081</t>
  </si>
  <si>
    <t>TN200920082</t>
  </si>
  <si>
    <t>TN200920083</t>
  </si>
  <si>
    <t>TN200920084</t>
  </si>
  <si>
    <t>TN200920085</t>
  </si>
  <si>
    <t xml:space="preserve">Lâm Minh </t>
  </si>
  <si>
    <t>03/11/1997</t>
  </si>
  <si>
    <t>Hoàng Thị</t>
  </si>
  <si>
    <t>17/02/1988</t>
  </si>
  <si>
    <t>05/08/1997</t>
  </si>
  <si>
    <t>09/02/1998</t>
  </si>
  <si>
    <t>09/11/1999</t>
  </si>
  <si>
    <t>03/12/1997</t>
  </si>
  <si>
    <t>05/12/1999</t>
  </si>
  <si>
    <t>22/02/1997</t>
  </si>
  <si>
    <t>Lãm</t>
  </si>
  <si>
    <t>TRƯỜNG ĐẠI HỌC CNTT&amp;TT</t>
  </si>
  <si>
    <t>NGƯỜI LẬP BIỂU</t>
  </si>
  <si>
    <t>Ngày 24 tháng 9 năm 2020</t>
  </si>
  <si>
    <t>DANH SÁCH CẤP CHỨNG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</si>
</sst>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charset val="163"/>
      <scheme val="minor"/>
    </font>
    <font>
      <sz val="12"/>
      <color rgb="FFFF0000"/>
      <name val="Times New Roman"/>
      <family val="1"/>
    </font>
    <font>
      <u/>
      <sz val="11"/>
      <color theme="10"/>
      <name val="Calibri"/>
      <family val="2"/>
      <charset val="163"/>
    </font>
    <font>
      <sz val="12"/>
      <name val="Arial"/>
      <family val="2"/>
    </font>
    <font>
      <u/>
      <sz val="12"/>
      <name val="Times New Roman"/>
      <family val="1"/>
    </font>
    <font>
      <sz val="10"/>
      <color indexed="8"/>
      <name val="Arial"/>
      <family val="2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Calibri"/>
      <family val="2"/>
      <charset val="163"/>
      <scheme val="minor"/>
    </font>
    <font>
      <b/>
      <u/>
      <sz val="12"/>
      <name val="Times New Roman"/>
      <family val="1"/>
    </font>
    <font>
      <sz val="10"/>
      <name val="Calibri"/>
      <family val="2"/>
      <charset val="163"/>
      <scheme val="minor"/>
    </font>
    <font>
      <b/>
      <sz val="10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9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1" fillId="0" borderId="0"/>
  </cellStyleXfs>
  <cellXfs count="117">
    <xf numFmtId="0" fontId="0" fillId="0" borderId="0" xfId="0"/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center" wrapText="1"/>
    </xf>
    <xf numFmtId="0" fontId="10" fillId="0" borderId="0" xfId="0" applyFont="1" applyFill="1"/>
    <xf numFmtId="0" fontId="4" fillId="0" borderId="2" xfId="0" quotePrefix="1" applyFont="1" applyFill="1" applyBorder="1" applyAlignment="1">
      <alignment horizontal="center" wrapText="1"/>
    </xf>
    <xf numFmtId="14" fontId="4" fillId="0" borderId="1" xfId="8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3" xfId="0" quotePrefix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4" fontId="4" fillId="0" borderId="5" xfId="8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wrapText="1"/>
    </xf>
    <xf numFmtId="49" fontId="4" fillId="0" borderId="2" xfId="0" quotePrefix="1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4" fontId="4" fillId="0" borderId="2" xfId="2" quotePrefix="1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49" fontId="4" fillId="0" borderId="2" xfId="2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4" fillId="0" borderId="2" xfId="2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wrapText="1"/>
    </xf>
    <xf numFmtId="0" fontId="13" fillId="0" borderId="0" xfId="1" applyFont="1" applyFill="1"/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center" wrapText="1"/>
    </xf>
    <xf numFmtId="164" fontId="5" fillId="0" borderId="0" xfId="1" applyNumberFormat="1" applyFont="1" applyFill="1" applyBorder="1" applyAlignment="1">
      <alignment horizontal="center" wrapText="1"/>
    </xf>
    <xf numFmtId="49" fontId="4" fillId="0" borderId="0" xfId="1" applyNumberFormat="1" applyFont="1" applyFill="1" applyBorder="1" applyAlignment="1">
      <alignment horizontal="center" wrapText="1"/>
    </xf>
    <xf numFmtId="49" fontId="4" fillId="0" borderId="0" xfId="1" applyNumberFormat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4" fontId="4" fillId="0" borderId="1" xfId="2" quotePrefix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4" fillId="0" borderId="2" xfId="10" applyFont="1" applyFill="1" applyBorder="1" applyAlignment="1" applyProtection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2" xfId="2" applyFont="1" applyFill="1" applyBorder="1"/>
    <xf numFmtId="0" fontId="5" fillId="0" borderId="1" xfId="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4" fontId="4" fillId="0" borderId="2" xfId="0" quotePrefix="1" applyNumberFormat="1" applyFont="1" applyFill="1" applyBorder="1" applyAlignment="1">
      <alignment horizontal="center" wrapText="1"/>
    </xf>
    <xf numFmtId="0" fontId="4" fillId="0" borderId="2" xfId="10" applyFont="1" applyFill="1" applyBorder="1" applyAlignment="1" applyProtection="1">
      <alignment horizontal="center"/>
    </xf>
    <xf numFmtId="0" fontId="4" fillId="0" borderId="2" xfId="0" quotePrefix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7" fillId="0" borderId="1" xfId="13" applyNumberFormat="1" applyFont="1" applyFill="1" applyBorder="1" applyAlignment="1">
      <alignment horizontal="center" wrapText="1"/>
    </xf>
    <xf numFmtId="2" fontId="17" fillId="0" borderId="1" xfId="13" applyNumberFormat="1" applyFont="1" applyFill="1" applyBorder="1" applyAlignment="1">
      <alignment horizontal="center"/>
    </xf>
    <xf numFmtId="2" fontId="16" fillId="0" borderId="1" xfId="13" applyNumberFormat="1" applyFont="1" applyFill="1" applyBorder="1" applyAlignment="1">
      <alignment horizontal="center"/>
    </xf>
    <xf numFmtId="0" fontId="17" fillId="0" borderId="1" xfId="13" applyNumberFormat="1" applyFont="1" applyFill="1" applyBorder="1" applyAlignment="1" applyProtection="1">
      <alignment horizontal="center"/>
    </xf>
    <xf numFmtId="2" fontId="20" fillId="0" borderId="1" xfId="13" applyNumberFormat="1" applyFont="1" applyFill="1" applyBorder="1" applyAlignment="1" applyProtection="1">
      <alignment horizontal="center"/>
    </xf>
    <xf numFmtId="2" fontId="20" fillId="0" borderId="2" xfId="13" applyNumberFormat="1" applyFont="1" applyFill="1" applyBorder="1" applyAlignment="1" applyProtection="1">
      <alignment horizontal="center"/>
    </xf>
    <xf numFmtId="0" fontId="21" fillId="0" borderId="0" xfId="0" applyFont="1" applyFill="1" applyBorder="1"/>
    <xf numFmtId="2" fontId="17" fillId="0" borderId="0" xfId="13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horizontal="center" wrapText="1"/>
    </xf>
    <xf numFmtId="2" fontId="23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2" fillId="0" borderId="0" xfId="1" applyFont="1" applyFill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49" fontId="17" fillId="0" borderId="0" xfId="1" applyNumberFormat="1" applyFont="1" applyFill="1" applyBorder="1" applyAlignment="1">
      <alignment horizontal="center" wrapText="1"/>
    </xf>
    <xf numFmtId="49" fontId="17" fillId="0" borderId="0" xfId="1" applyNumberFormat="1" applyFont="1" applyFill="1" applyBorder="1" applyAlignment="1">
      <alignment horizontal="left" wrapText="1"/>
    </xf>
    <xf numFmtId="0" fontId="23" fillId="0" borderId="0" xfId="0" applyFont="1" applyFill="1"/>
    <xf numFmtId="0" fontId="20" fillId="0" borderId="0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5" xfId="0" quotePrefix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</cellXfs>
  <cellStyles count="14">
    <cellStyle name="Chuẩn 2" xfId="8"/>
    <cellStyle name="Hyperlink" xfId="10" builtinId="8"/>
    <cellStyle name="Normal" xfId="0" builtinId="0"/>
    <cellStyle name="Normal 10" xfId="11"/>
    <cellStyle name="Normal 11" xfId="12"/>
    <cellStyle name="Normal 2" xfId="2"/>
    <cellStyle name="Normal 2 2" xfId="9"/>
    <cellStyle name="Normal 3" xfId="3"/>
    <cellStyle name="Normal 4" xfId="1"/>
    <cellStyle name="Normal 5" xfId="4"/>
    <cellStyle name="Normal 6" xfId="5"/>
    <cellStyle name="Normal 7" xfId="6"/>
    <cellStyle name="Normal 8" xfId="7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910582</xdr:colOff>
      <xdr:row>1</xdr:row>
      <xdr:rowOff>209550</xdr:rowOff>
    </xdr:from>
    <xdr:to>
      <xdr:col>3</xdr:col>
      <xdr:colOff>216572</xdr:colOff>
      <xdr:row>1</xdr:row>
      <xdr:rowOff>209550</xdr:rowOff>
    </xdr:to>
    <xdr:cxnSp macro="">
      <xdr:nvCxnSpPr>
        <xdr:cNvPr id="4" name="Straight Connector 3"/>
        <xdr:cNvCxnSpPr/>
      </xdr:nvCxnSpPr>
      <xdr:spPr>
        <a:xfrm>
          <a:off x="1263007" y="438150"/>
          <a:ext cx="14586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tabSelected="1" workbookViewId="0">
      <selection activeCell="AA9" sqref="AA9"/>
    </sheetView>
  </sheetViews>
  <sheetFormatPr defaultColWidth="9.140625" defaultRowHeight="18" customHeight="1" x14ac:dyDescent="0.25"/>
  <cols>
    <col min="1" max="1" width="5.28515625" style="9" customWidth="1"/>
    <col min="2" max="2" width="14.28515625" style="9" customWidth="1"/>
    <col min="3" max="3" width="18.5703125" style="9" customWidth="1"/>
    <col min="4" max="4" width="7.7109375" style="59" bestFit="1" customWidth="1"/>
    <col min="5" max="5" width="14.85546875" style="60" customWidth="1"/>
    <col min="6" max="6" width="7.140625" style="62" hidden="1" customWidth="1"/>
    <col min="7" max="7" width="11.42578125" style="64" customWidth="1"/>
    <col min="8" max="8" width="12.5703125" style="62" bestFit="1" customWidth="1"/>
    <col min="9" max="9" width="16.140625" style="62" hidden="1" customWidth="1"/>
    <col min="10" max="10" width="5.28515625" style="62" hidden="1" customWidth="1"/>
    <col min="11" max="14" width="11.7109375" style="62" hidden="1" customWidth="1"/>
    <col min="15" max="15" width="11.7109375" style="63" hidden="1" customWidth="1"/>
    <col min="16" max="16" width="8" style="9" customWidth="1"/>
    <col min="17" max="17" width="9.7109375" style="9" customWidth="1"/>
    <col min="18" max="18" width="7" style="9" customWidth="1"/>
    <col min="19" max="19" width="6.5703125" style="9" customWidth="1"/>
    <col min="20" max="20" width="7.28515625" style="9" customWidth="1"/>
    <col min="21" max="21" width="14.85546875" style="9" bestFit="1" customWidth="1"/>
    <col min="22" max="24" width="0" style="9" hidden="1" customWidth="1"/>
    <col min="25" max="16384" width="9.140625" style="9"/>
  </cols>
  <sheetData>
    <row r="1" spans="1:25" ht="18" customHeight="1" x14ac:dyDescent="0.25">
      <c r="A1" s="110" t="s">
        <v>3</v>
      </c>
      <c r="B1" s="110"/>
      <c r="C1" s="110"/>
      <c r="D1" s="110"/>
      <c r="E1" s="110"/>
      <c r="F1" s="110"/>
      <c r="G1" s="48"/>
      <c r="H1" s="16"/>
      <c r="I1" s="16"/>
      <c r="J1" s="16"/>
      <c r="K1" s="16"/>
      <c r="L1" s="16"/>
      <c r="M1" s="16"/>
      <c r="N1" s="16"/>
      <c r="O1" s="16"/>
      <c r="P1" s="16"/>
      <c r="Q1" s="87"/>
      <c r="R1" s="16" t="s">
        <v>0</v>
      </c>
      <c r="S1" s="87"/>
    </row>
    <row r="2" spans="1:25" ht="18" customHeight="1" x14ac:dyDescent="0.25">
      <c r="A2" s="111" t="s">
        <v>394</v>
      </c>
      <c r="B2" s="111"/>
      <c r="C2" s="111"/>
      <c r="D2" s="111"/>
      <c r="E2" s="111"/>
      <c r="F2" s="111"/>
      <c r="G2" s="48"/>
      <c r="H2" s="21"/>
      <c r="I2" s="21"/>
      <c r="J2" s="21"/>
      <c r="K2" s="21"/>
      <c r="L2" s="21"/>
      <c r="M2" s="21"/>
      <c r="N2" s="21"/>
      <c r="O2" s="21"/>
      <c r="P2" s="21"/>
      <c r="Q2" s="87"/>
      <c r="R2" s="88" t="s">
        <v>1</v>
      </c>
      <c r="S2" s="87"/>
    </row>
    <row r="3" spans="1:25" ht="18" customHeight="1" x14ac:dyDescent="0.25">
      <c r="A3" s="17"/>
      <c r="B3" s="17"/>
      <c r="C3" s="18"/>
      <c r="D3" s="19"/>
      <c r="E3" s="20"/>
      <c r="F3" s="21"/>
      <c r="G3" s="22"/>
      <c r="H3" s="21"/>
      <c r="I3" s="21"/>
      <c r="J3" s="23"/>
      <c r="K3" s="23"/>
      <c r="L3" s="23"/>
      <c r="M3" s="23"/>
      <c r="N3" s="23"/>
      <c r="O3" s="23"/>
      <c r="P3" s="24"/>
      <c r="Q3" s="87"/>
      <c r="S3" s="87"/>
    </row>
    <row r="4" spans="1:25" ht="18" customHeight="1" x14ac:dyDescent="0.25">
      <c r="A4" s="114" t="s">
        <v>397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5" ht="20.25" customHeight="1" x14ac:dyDescent="0.25">
      <c r="A5" s="115" t="s">
        <v>48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5" ht="20.25" customHeight="1" x14ac:dyDescent="0.25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5" ht="20.25" customHeight="1" x14ac:dyDescent="0.25">
      <c r="A7" s="109">
        <v>1</v>
      </c>
      <c r="B7" s="2" t="s">
        <v>302</v>
      </c>
      <c r="C7" s="27" t="s">
        <v>90</v>
      </c>
      <c r="D7" s="4" t="s">
        <v>21</v>
      </c>
      <c r="E7" s="6"/>
      <c r="F7" s="6" t="s">
        <v>31</v>
      </c>
      <c r="G7" s="65" t="s">
        <v>392</v>
      </c>
      <c r="H7" s="28" t="s">
        <v>32</v>
      </c>
      <c r="I7" s="29" t="s">
        <v>204</v>
      </c>
      <c r="J7" s="26" t="s">
        <v>45</v>
      </c>
      <c r="K7" s="8"/>
      <c r="L7" s="8"/>
      <c r="M7" s="8"/>
      <c r="N7" s="25"/>
      <c r="O7" s="25"/>
      <c r="P7" s="78">
        <v>8.5</v>
      </c>
      <c r="Q7" s="79" t="str">
        <f t="shared" ref="Q7:Q38" si="0">IF(P7&gt;=5,"Đạt","Không đạt")</f>
        <v>Đạt</v>
      </c>
      <c r="R7" s="78">
        <v>9.5</v>
      </c>
      <c r="S7" s="80" t="str">
        <f t="shared" ref="S7:S38" si="1">IF(R7&gt;=5,"Đạt","Không đạt")</f>
        <v>Đạt</v>
      </c>
      <c r="T7" s="81">
        <f t="shared" ref="T7:T38" si="2">P7+R7</f>
        <v>18</v>
      </c>
      <c r="U7" s="82" t="str">
        <f t="shared" ref="U7:U38" si="3">IF(X7=2,"CẤP CHỨNG CHỈ","-")</f>
        <v>CẤP CHỨNG CHỈ</v>
      </c>
      <c r="V7" s="83">
        <f t="shared" ref="V7:V38" si="4">IF(P7&gt;=5,1,0)</f>
        <v>1</v>
      </c>
      <c r="W7" s="83">
        <f t="shared" ref="W7:W38" si="5">IF(R7&gt;=5,1,0)</f>
        <v>1</v>
      </c>
      <c r="X7" s="84">
        <f t="shared" ref="X7:X38" si="6">V7+W7</f>
        <v>2</v>
      </c>
      <c r="Y7" s="85"/>
    </row>
    <row r="8" spans="1:25" ht="20.25" customHeight="1" x14ac:dyDescent="0.25">
      <c r="A8" s="1">
        <v>2</v>
      </c>
      <c r="B8" s="2" t="s">
        <v>303</v>
      </c>
      <c r="C8" s="30" t="s">
        <v>126</v>
      </c>
      <c r="D8" s="31" t="s">
        <v>21</v>
      </c>
      <c r="E8" s="7" t="s">
        <v>300</v>
      </c>
      <c r="F8" s="6" t="s">
        <v>29</v>
      </c>
      <c r="G8" s="32" t="s">
        <v>260</v>
      </c>
      <c r="H8" s="33" t="s">
        <v>47</v>
      </c>
      <c r="I8" s="32" t="s">
        <v>261</v>
      </c>
      <c r="J8" s="26" t="s">
        <v>45</v>
      </c>
      <c r="K8" s="34"/>
      <c r="L8" s="35"/>
      <c r="M8" s="8"/>
      <c r="N8" s="25"/>
      <c r="O8" s="25"/>
      <c r="P8" s="78">
        <v>7.5</v>
      </c>
      <c r="Q8" s="79" t="str">
        <f t="shared" si="0"/>
        <v>Đạt</v>
      </c>
      <c r="R8" s="78">
        <v>9</v>
      </c>
      <c r="S8" s="80" t="str">
        <f t="shared" si="1"/>
        <v>Đạt</v>
      </c>
      <c r="T8" s="81">
        <f t="shared" si="2"/>
        <v>16.5</v>
      </c>
      <c r="U8" s="82" t="str">
        <f t="shared" si="3"/>
        <v>CẤP CHỨNG CHỈ</v>
      </c>
      <c r="V8" s="83">
        <f t="shared" si="4"/>
        <v>1</v>
      </c>
      <c r="W8" s="83">
        <f t="shared" si="5"/>
        <v>1</v>
      </c>
      <c r="X8" s="83">
        <f t="shared" si="6"/>
        <v>2</v>
      </c>
    </row>
    <row r="9" spans="1:25" ht="20.25" customHeight="1" x14ac:dyDescent="0.25">
      <c r="A9" s="1">
        <v>3</v>
      </c>
      <c r="B9" s="2" t="s">
        <v>304</v>
      </c>
      <c r="C9" s="30" t="s">
        <v>130</v>
      </c>
      <c r="D9" s="31" t="s">
        <v>21</v>
      </c>
      <c r="E9" s="7" t="s">
        <v>300</v>
      </c>
      <c r="F9" s="6" t="s">
        <v>29</v>
      </c>
      <c r="G9" s="32" t="s">
        <v>273</v>
      </c>
      <c r="H9" s="33" t="s">
        <v>32</v>
      </c>
      <c r="I9" s="32" t="s">
        <v>274</v>
      </c>
      <c r="J9" s="26" t="s">
        <v>45</v>
      </c>
      <c r="K9" s="34"/>
      <c r="L9" s="35"/>
      <c r="M9" s="8"/>
      <c r="N9" s="25"/>
      <c r="O9" s="25"/>
      <c r="P9" s="78">
        <v>7.5</v>
      </c>
      <c r="Q9" s="79" t="str">
        <f t="shared" si="0"/>
        <v>Đạt</v>
      </c>
      <c r="R9" s="78">
        <v>7.5</v>
      </c>
      <c r="S9" s="80" t="str">
        <f t="shared" si="1"/>
        <v>Đạt</v>
      </c>
      <c r="T9" s="81">
        <f t="shared" si="2"/>
        <v>15</v>
      </c>
      <c r="U9" s="82" t="str">
        <f t="shared" si="3"/>
        <v>CẤP CHỨNG CHỈ</v>
      </c>
      <c r="V9" s="83">
        <f t="shared" si="4"/>
        <v>1</v>
      </c>
      <c r="W9" s="83">
        <f t="shared" si="5"/>
        <v>1</v>
      </c>
      <c r="X9" s="83">
        <f t="shared" si="6"/>
        <v>2</v>
      </c>
    </row>
    <row r="10" spans="1:25" ht="20.25" customHeight="1" x14ac:dyDescent="0.25">
      <c r="A10" s="1">
        <v>4</v>
      </c>
      <c r="B10" s="2" t="s">
        <v>305</v>
      </c>
      <c r="C10" s="30" t="s">
        <v>106</v>
      </c>
      <c r="D10" s="31" t="s">
        <v>21</v>
      </c>
      <c r="E10" s="7"/>
      <c r="F10" s="6" t="s">
        <v>31</v>
      </c>
      <c r="G10" s="32" t="s">
        <v>391</v>
      </c>
      <c r="H10" s="33" t="s">
        <v>32</v>
      </c>
      <c r="I10" s="33" t="s">
        <v>229</v>
      </c>
      <c r="J10" s="26" t="s">
        <v>45</v>
      </c>
      <c r="K10" s="8"/>
      <c r="L10" s="8"/>
      <c r="M10" s="8"/>
      <c r="N10" s="25"/>
      <c r="O10" s="25"/>
      <c r="P10" s="78">
        <v>5.75</v>
      </c>
      <c r="Q10" s="79" t="str">
        <f t="shared" si="0"/>
        <v>Đạt</v>
      </c>
      <c r="R10" s="78">
        <v>7.5</v>
      </c>
      <c r="S10" s="80" t="str">
        <f t="shared" si="1"/>
        <v>Đạt</v>
      </c>
      <c r="T10" s="81">
        <f t="shared" si="2"/>
        <v>13.25</v>
      </c>
      <c r="U10" s="82" t="str">
        <f t="shared" si="3"/>
        <v>CẤP CHỨNG CHỈ</v>
      </c>
      <c r="V10" s="83">
        <f t="shared" si="4"/>
        <v>1</v>
      </c>
      <c r="W10" s="83">
        <f t="shared" si="5"/>
        <v>1</v>
      </c>
      <c r="X10" s="83">
        <f t="shared" si="6"/>
        <v>2</v>
      </c>
    </row>
    <row r="11" spans="1:25" ht="20.25" customHeight="1" x14ac:dyDescent="0.25">
      <c r="A11" s="1">
        <v>5</v>
      </c>
      <c r="B11" s="2" t="s">
        <v>306</v>
      </c>
      <c r="C11" s="27" t="s">
        <v>92</v>
      </c>
      <c r="D11" s="4" t="s">
        <v>301</v>
      </c>
      <c r="E11" s="6"/>
      <c r="F11" s="6" t="s">
        <v>31</v>
      </c>
      <c r="G11" s="65" t="s">
        <v>390</v>
      </c>
      <c r="H11" s="28" t="s">
        <v>35</v>
      </c>
      <c r="I11" s="36" t="s">
        <v>206</v>
      </c>
      <c r="J11" s="26" t="s">
        <v>45</v>
      </c>
      <c r="K11" s="8"/>
      <c r="L11" s="8"/>
      <c r="M11" s="8"/>
      <c r="N11" s="25"/>
      <c r="O11" s="25"/>
      <c r="P11" s="78">
        <v>9</v>
      </c>
      <c r="Q11" s="79" t="str">
        <f t="shared" si="0"/>
        <v>Đạt</v>
      </c>
      <c r="R11" s="78">
        <v>10</v>
      </c>
      <c r="S11" s="80" t="str">
        <f t="shared" si="1"/>
        <v>Đạt</v>
      </c>
      <c r="T11" s="81">
        <f t="shared" si="2"/>
        <v>19</v>
      </c>
      <c r="U11" s="82" t="str">
        <f t="shared" si="3"/>
        <v>CẤP CHỨNG CHỈ</v>
      </c>
      <c r="V11" s="83">
        <f t="shared" si="4"/>
        <v>1</v>
      </c>
      <c r="W11" s="83">
        <f t="shared" si="5"/>
        <v>1</v>
      </c>
      <c r="X11" s="83">
        <f t="shared" si="6"/>
        <v>2</v>
      </c>
    </row>
    <row r="12" spans="1:25" ht="20.25" customHeight="1" x14ac:dyDescent="0.25">
      <c r="A12" s="1">
        <v>6</v>
      </c>
      <c r="B12" s="2" t="s">
        <v>307</v>
      </c>
      <c r="C12" s="30" t="s">
        <v>139</v>
      </c>
      <c r="D12" s="31" t="s">
        <v>140</v>
      </c>
      <c r="E12" s="7" t="s">
        <v>300</v>
      </c>
      <c r="F12" s="6" t="s">
        <v>31</v>
      </c>
      <c r="G12" s="32" t="s">
        <v>273</v>
      </c>
      <c r="H12" s="33" t="s">
        <v>32</v>
      </c>
      <c r="I12" s="32" t="s">
        <v>282</v>
      </c>
      <c r="J12" s="26" t="s">
        <v>45</v>
      </c>
      <c r="K12" s="34"/>
      <c r="L12" s="35"/>
      <c r="M12" s="8"/>
      <c r="N12" s="25"/>
      <c r="O12" s="25"/>
      <c r="P12" s="78">
        <v>7</v>
      </c>
      <c r="Q12" s="79" t="str">
        <f t="shared" si="0"/>
        <v>Đạt</v>
      </c>
      <c r="R12" s="78">
        <v>7.25</v>
      </c>
      <c r="S12" s="80" t="str">
        <f t="shared" si="1"/>
        <v>Đạt</v>
      </c>
      <c r="T12" s="81">
        <f t="shared" si="2"/>
        <v>14.25</v>
      </c>
      <c r="U12" s="82" t="str">
        <f t="shared" si="3"/>
        <v>CẤP CHỨNG CHỈ</v>
      </c>
      <c r="V12" s="83">
        <f t="shared" si="4"/>
        <v>1</v>
      </c>
      <c r="W12" s="83">
        <f t="shared" si="5"/>
        <v>1</v>
      </c>
      <c r="X12" s="83">
        <f t="shared" si="6"/>
        <v>2</v>
      </c>
    </row>
    <row r="13" spans="1:25" ht="20.25" customHeight="1" x14ac:dyDescent="0.25">
      <c r="A13" s="1">
        <v>7</v>
      </c>
      <c r="B13" s="2" t="s">
        <v>308</v>
      </c>
      <c r="C13" s="30" t="s">
        <v>138</v>
      </c>
      <c r="D13" s="31" t="s">
        <v>70</v>
      </c>
      <c r="E13" s="7" t="s">
        <v>300</v>
      </c>
      <c r="F13" s="6" t="s">
        <v>31</v>
      </c>
      <c r="G13" s="32" t="s">
        <v>389</v>
      </c>
      <c r="H13" s="33" t="s">
        <v>30</v>
      </c>
      <c r="I13" s="32" t="s">
        <v>281</v>
      </c>
      <c r="J13" s="26" t="s">
        <v>45</v>
      </c>
      <c r="K13" s="8"/>
      <c r="L13" s="8"/>
      <c r="M13" s="8"/>
      <c r="N13" s="25"/>
      <c r="O13" s="25"/>
      <c r="P13" s="78">
        <v>5</v>
      </c>
      <c r="Q13" s="79" t="str">
        <f t="shared" si="0"/>
        <v>Đạt</v>
      </c>
      <c r="R13" s="78">
        <v>6.5</v>
      </c>
      <c r="S13" s="80" t="str">
        <f t="shared" si="1"/>
        <v>Đạt</v>
      </c>
      <c r="T13" s="81">
        <f t="shared" si="2"/>
        <v>11.5</v>
      </c>
      <c r="U13" s="82" t="str">
        <f t="shared" si="3"/>
        <v>CẤP CHỨNG CHỈ</v>
      </c>
      <c r="V13" s="83">
        <f t="shared" si="4"/>
        <v>1</v>
      </c>
      <c r="W13" s="83">
        <f t="shared" si="5"/>
        <v>1</v>
      </c>
      <c r="X13" s="83">
        <f t="shared" si="6"/>
        <v>2</v>
      </c>
    </row>
    <row r="14" spans="1:25" ht="20.25" customHeight="1" x14ac:dyDescent="0.25">
      <c r="A14" s="1">
        <v>8</v>
      </c>
      <c r="B14" s="2" t="s">
        <v>309</v>
      </c>
      <c r="C14" s="3" t="s">
        <v>50</v>
      </c>
      <c r="D14" s="4" t="s">
        <v>70</v>
      </c>
      <c r="E14" s="6" t="s">
        <v>28</v>
      </c>
      <c r="F14" s="6" t="s">
        <v>31</v>
      </c>
      <c r="G14" s="37" t="s">
        <v>388</v>
      </c>
      <c r="H14" s="6" t="s">
        <v>32</v>
      </c>
      <c r="I14" s="7" t="s">
        <v>184</v>
      </c>
      <c r="J14" s="26" t="s">
        <v>45</v>
      </c>
      <c r="K14" s="8"/>
      <c r="L14" s="8"/>
      <c r="M14" s="8"/>
      <c r="N14" s="25"/>
      <c r="O14" s="25"/>
      <c r="P14" s="78">
        <v>6.75</v>
      </c>
      <c r="Q14" s="79" t="str">
        <f t="shared" si="0"/>
        <v>Đạt</v>
      </c>
      <c r="R14" s="78">
        <v>8</v>
      </c>
      <c r="S14" s="80" t="str">
        <f t="shared" si="1"/>
        <v>Đạt</v>
      </c>
      <c r="T14" s="81">
        <f t="shared" si="2"/>
        <v>14.75</v>
      </c>
      <c r="U14" s="82" t="str">
        <f t="shared" si="3"/>
        <v>CẤP CHỨNG CHỈ</v>
      </c>
      <c r="V14" s="83">
        <f t="shared" si="4"/>
        <v>1</v>
      </c>
      <c r="W14" s="83">
        <f t="shared" si="5"/>
        <v>1</v>
      </c>
      <c r="X14" s="83">
        <f t="shared" si="6"/>
        <v>2</v>
      </c>
    </row>
    <row r="15" spans="1:25" ht="20.25" customHeight="1" x14ac:dyDescent="0.25">
      <c r="A15" s="1">
        <v>9</v>
      </c>
      <c r="B15" s="2" t="s">
        <v>310</v>
      </c>
      <c r="C15" s="3" t="s">
        <v>69</v>
      </c>
      <c r="D15" s="4" t="s">
        <v>70</v>
      </c>
      <c r="E15" s="6" t="s">
        <v>28</v>
      </c>
      <c r="F15" s="6" t="s">
        <v>31</v>
      </c>
      <c r="G15" s="7" t="s">
        <v>180</v>
      </c>
      <c r="H15" s="7" t="s">
        <v>30</v>
      </c>
      <c r="I15" s="7" t="s">
        <v>181</v>
      </c>
      <c r="J15" s="26" t="s">
        <v>45</v>
      </c>
      <c r="K15" s="34"/>
      <c r="L15" s="35"/>
      <c r="M15" s="8"/>
      <c r="N15" s="25"/>
      <c r="O15" s="25"/>
      <c r="P15" s="78">
        <v>7.75</v>
      </c>
      <c r="Q15" s="79" t="str">
        <f t="shared" si="0"/>
        <v>Đạt</v>
      </c>
      <c r="R15" s="78">
        <v>7.75</v>
      </c>
      <c r="S15" s="80" t="str">
        <f t="shared" si="1"/>
        <v>Đạt</v>
      </c>
      <c r="T15" s="81">
        <f t="shared" si="2"/>
        <v>15.5</v>
      </c>
      <c r="U15" s="82" t="str">
        <f t="shared" si="3"/>
        <v>CẤP CHỨNG CHỈ</v>
      </c>
      <c r="V15" s="83">
        <f t="shared" si="4"/>
        <v>1</v>
      </c>
      <c r="W15" s="83">
        <f t="shared" si="5"/>
        <v>1</v>
      </c>
      <c r="X15" s="83">
        <f t="shared" si="6"/>
        <v>2</v>
      </c>
    </row>
    <row r="16" spans="1:25" ht="20.25" customHeight="1" x14ac:dyDescent="0.25">
      <c r="A16" s="1">
        <v>10</v>
      </c>
      <c r="B16" s="2" t="s">
        <v>311</v>
      </c>
      <c r="C16" s="30" t="s">
        <v>127</v>
      </c>
      <c r="D16" s="31" t="s">
        <v>7</v>
      </c>
      <c r="E16" s="7" t="s">
        <v>300</v>
      </c>
      <c r="F16" s="6" t="s">
        <v>29</v>
      </c>
      <c r="G16" s="32" t="s">
        <v>262</v>
      </c>
      <c r="H16" s="33" t="s">
        <v>32</v>
      </c>
      <c r="I16" s="32" t="s">
        <v>263</v>
      </c>
      <c r="J16" s="26" t="s">
        <v>45</v>
      </c>
      <c r="K16" s="8"/>
      <c r="L16" s="8"/>
      <c r="M16" s="8"/>
      <c r="N16" s="25"/>
      <c r="O16" s="25"/>
      <c r="P16" s="78">
        <v>6.5</v>
      </c>
      <c r="Q16" s="79" t="str">
        <f t="shared" si="0"/>
        <v>Đạt</v>
      </c>
      <c r="R16" s="78">
        <v>7.5</v>
      </c>
      <c r="S16" s="80" t="str">
        <f t="shared" si="1"/>
        <v>Đạt</v>
      </c>
      <c r="T16" s="81">
        <f t="shared" si="2"/>
        <v>14</v>
      </c>
      <c r="U16" s="82" t="str">
        <f t="shared" si="3"/>
        <v>CẤP CHỨNG CHỈ</v>
      </c>
      <c r="V16" s="83">
        <f t="shared" si="4"/>
        <v>1</v>
      </c>
      <c r="W16" s="83">
        <f t="shared" si="5"/>
        <v>1</v>
      </c>
      <c r="X16" s="83">
        <f t="shared" si="6"/>
        <v>2</v>
      </c>
    </row>
    <row r="17" spans="1:24" ht="20.25" customHeight="1" x14ac:dyDescent="0.25">
      <c r="A17" s="1">
        <v>11</v>
      </c>
      <c r="B17" s="2" t="s">
        <v>312</v>
      </c>
      <c r="C17" s="27" t="s">
        <v>88</v>
      </c>
      <c r="D17" s="4" t="s">
        <v>89</v>
      </c>
      <c r="E17" s="6"/>
      <c r="F17" s="6" t="s">
        <v>31</v>
      </c>
      <c r="G17" s="65" t="s">
        <v>387</v>
      </c>
      <c r="H17" s="28" t="s">
        <v>188</v>
      </c>
      <c r="I17" s="36">
        <v>135830381</v>
      </c>
      <c r="J17" s="26" t="s">
        <v>45</v>
      </c>
      <c r="K17" s="34"/>
      <c r="L17" s="35"/>
      <c r="M17" s="8"/>
      <c r="N17" s="25"/>
      <c r="O17" s="25"/>
      <c r="P17" s="78">
        <v>8</v>
      </c>
      <c r="Q17" s="79" t="str">
        <f t="shared" si="0"/>
        <v>Đạt</v>
      </c>
      <c r="R17" s="78">
        <v>9</v>
      </c>
      <c r="S17" s="80" t="str">
        <f t="shared" si="1"/>
        <v>Đạt</v>
      </c>
      <c r="T17" s="81">
        <f t="shared" si="2"/>
        <v>17</v>
      </c>
      <c r="U17" s="82" t="str">
        <f t="shared" si="3"/>
        <v>CẤP CHỨNG CHỈ</v>
      </c>
      <c r="V17" s="83">
        <f t="shared" si="4"/>
        <v>1</v>
      </c>
      <c r="W17" s="83">
        <f t="shared" si="5"/>
        <v>1</v>
      </c>
      <c r="X17" s="83">
        <f t="shared" si="6"/>
        <v>2</v>
      </c>
    </row>
    <row r="18" spans="1:24" ht="20.25" customHeight="1" x14ac:dyDescent="0.25">
      <c r="A18" s="1">
        <v>12</v>
      </c>
      <c r="B18" s="2" t="s">
        <v>313</v>
      </c>
      <c r="C18" s="30" t="s">
        <v>15</v>
      </c>
      <c r="D18" s="31" t="s">
        <v>113</v>
      </c>
      <c r="E18" s="7" t="s">
        <v>300</v>
      </c>
      <c r="F18" s="6" t="s">
        <v>31</v>
      </c>
      <c r="G18" s="32" t="s">
        <v>240</v>
      </c>
      <c r="H18" s="33" t="s">
        <v>32</v>
      </c>
      <c r="I18" s="32" t="s">
        <v>241</v>
      </c>
      <c r="J18" s="26" t="s">
        <v>45</v>
      </c>
      <c r="K18" s="8"/>
      <c r="L18" s="8"/>
      <c r="M18" s="8"/>
      <c r="N18" s="25"/>
      <c r="O18" s="25"/>
      <c r="P18" s="78">
        <v>7</v>
      </c>
      <c r="Q18" s="79" t="str">
        <f t="shared" si="0"/>
        <v>Đạt</v>
      </c>
      <c r="R18" s="78">
        <v>10</v>
      </c>
      <c r="S18" s="80" t="str">
        <f t="shared" si="1"/>
        <v>Đạt</v>
      </c>
      <c r="T18" s="81">
        <f t="shared" si="2"/>
        <v>17</v>
      </c>
      <c r="U18" s="82" t="str">
        <f t="shared" si="3"/>
        <v>CẤP CHỨNG CHỈ</v>
      </c>
      <c r="V18" s="83">
        <f t="shared" si="4"/>
        <v>1</v>
      </c>
      <c r="W18" s="83">
        <f t="shared" si="5"/>
        <v>1</v>
      </c>
      <c r="X18" s="83">
        <f t="shared" si="6"/>
        <v>2</v>
      </c>
    </row>
    <row r="19" spans="1:24" ht="20.25" customHeight="1" x14ac:dyDescent="0.25">
      <c r="A19" s="1">
        <v>13</v>
      </c>
      <c r="B19" s="2" t="s">
        <v>314</v>
      </c>
      <c r="C19" s="66" t="s">
        <v>58</v>
      </c>
      <c r="D19" s="67" t="s">
        <v>27</v>
      </c>
      <c r="E19" s="6"/>
      <c r="F19" s="12" t="s">
        <v>31</v>
      </c>
      <c r="G19" s="32" t="s">
        <v>386</v>
      </c>
      <c r="H19" s="12" t="s">
        <v>39</v>
      </c>
      <c r="I19" s="32" t="s">
        <v>157</v>
      </c>
      <c r="J19" s="26" t="s">
        <v>45</v>
      </c>
      <c r="K19" s="34"/>
      <c r="L19" s="35"/>
      <c r="M19" s="8"/>
      <c r="N19" s="25"/>
      <c r="O19" s="25"/>
      <c r="P19" s="78">
        <v>7</v>
      </c>
      <c r="Q19" s="79" t="str">
        <f t="shared" si="0"/>
        <v>Đạt</v>
      </c>
      <c r="R19" s="78">
        <v>8.5</v>
      </c>
      <c r="S19" s="80" t="str">
        <f t="shared" si="1"/>
        <v>Đạt</v>
      </c>
      <c r="T19" s="81">
        <f t="shared" si="2"/>
        <v>15.5</v>
      </c>
      <c r="U19" s="82" t="str">
        <f t="shared" si="3"/>
        <v>CẤP CHỨNG CHỈ</v>
      </c>
      <c r="V19" s="83">
        <f t="shared" si="4"/>
        <v>1</v>
      </c>
      <c r="W19" s="83">
        <f t="shared" si="5"/>
        <v>1</v>
      </c>
      <c r="X19" s="83">
        <f t="shared" si="6"/>
        <v>2</v>
      </c>
    </row>
    <row r="20" spans="1:24" ht="20.25" customHeight="1" x14ac:dyDescent="0.25">
      <c r="A20" s="1">
        <v>14</v>
      </c>
      <c r="B20" s="2" t="s">
        <v>315</v>
      </c>
      <c r="C20" s="30" t="s">
        <v>385</v>
      </c>
      <c r="D20" s="31" t="s">
        <v>27</v>
      </c>
      <c r="E20" s="7" t="s">
        <v>300</v>
      </c>
      <c r="F20" s="6" t="s">
        <v>29</v>
      </c>
      <c r="G20" s="32" t="s">
        <v>264</v>
      </c>
      <c r="H20" s="33" t="s">
        <v>32</v>
      </c>
      <c r="I20" s="32" t="s">
        <v>265</v>
      </c>
      <c r="J20" s="26" t="s">
        <v>45</v>
      </c>
      <c r="K20" s="8"/>
      <c r="L20" s="8"/>
      <c r="M20" s="8"/>
      <c r="N20" s="25"/>
      <c r="O20" s="25"/>
      <c r="P20" s="78">
        <v>7</v>
      </c>
      <c r="Q20" s="79" t="str">
        <f t="shared" si="0"/>
        <v>Đạt</v>
      </c>
      <c r="R20" s="78">
        <v>8.25</v>
      </c>
      <c r="S20" s="80" t="str">
        <f t="shared" si="1"/>
        <v>Đạt</v>
      </c>
      <c r="T20" s="81">
        <f t="shared" si="2"/>
        <v>15.25</v>
      </c>
      <c r="U20" s="82" t="str">
        <f t="shared" si="3"/>
        <v>CẤP CHỨNG CHỈ</v>
      </c>
      <c r="V20" s="83">
        <f t="shared" si="4"/>
        <v>1</v>
      </c>
      <c r="W20" s="83">
        <f t="shared" si="5"/>
        <v>1</v>
      </c>
      <c r="X20" s="83">
        <f t="shared" si="6"/>
        <v>2</v>
      </c>
    </row>
    <row r="21" spans="1:24" ht="20.25" customHeight="1" x14ac:dyDescent="0.25">
      <c r="A21" s="1">
        <v>15</v>
      </c>
      <c r="B21" s="2" t="s">
        <v>316</v>
      </c>
      <c r="C21" s="3" t="s">
        <v>81</v>
      </c>
      <c r="D21" s="4" t="s">
        <v>27</v>
      </c>
      <c r="E21" s="6"/>
      <c r="F21" s="6" t="s">
        <v>31</v>
      </c>
      <c r="G21" s="7" t="s">
        <v>196</v>
      </c>
      <c r="H21" s="6" t="s">
        <v>197</v>
      </c>
      <c r="I21" s="7" t="s">
        <v>198</v>
      </c>
      <c r="J21" s="26" t="s">
        <v>45</v>
      </c>
      <c r="K21" s="8"/>
      <c r="L21" s="8"/>
      <c r="M21" s="8"/>
      <c r="N21" s="25"/>
      <c r="O21" s="25"/>
      <c r="P21" s="78">
        <v>6.5</v>
      </c>
      <c r="Q21" s="79" t="str">
        <f t="shared" si="0"/>
        <v>Đạt</v>
      </c>
      <c r="R21" s="78">
        <v>8.25</v>
      </c>
      <c r="S21" s="80" t="str">
        <f t="shared" si="1"/>
        <v>Đạt</v>
      </c>
      <c r="T21" s="81">
        <f t="shared" si="2"/>
        <v>14.75</v>
      </c>
      <c r="U21" s="82" t="str">
        <f t="shared" si="3"/>
        <v>CẤP CHỨNG CHỈ</v>
      </c>
      <c r="V21" s="83">
        <f t="shared" si="4"/>
        <v>1</v>
      </c>
      <c r="W21" s="83">
        <f t="shared" si="5"/>
        <v>1</v>
      </c>
      <c r="X21" s="83">
        <f t="shared" si="6"/>
        <v>2</v>
      </c>
    </row>
    <row r="22" spans="1:24" ht="20.25" customHeight="1" x14ac:dyDescent="0.25">
      <c r="A22" s="1">
        <v>16</v>
      </c>
      <c r="B22" s="2" t="s">
        <v>317</v>
      </c>
      <c r="C22" s="30" t="s">
        <v>103</v>
      </c>
      <c r="D22" s="4" t="s">
        <v>22</v>
      </c>
      <c r="E22" s="6"/>
      <c r="F22" s="6" t="s">
        <v>31</v>
      </c>
      <c r="G22" s="32" t="s">
        <v>221</v>
      </c>
      <c r="H22" s="33" t="s">
        <v>160</v>
      </c>
      <c r="I22" s="33" t="s">
        <v>222</v>
      </c>
      <c r="J22" s="26" t="s">
        <v>45</v>
      </c>
      <c r="K22" s="8"/>
      <c r="L22" s="8"/>
      <c r="M22" s="8"/>
      <c r="N22" s="25"/>
      <c r="O22" s="25"/>
      <c r="P22" s="78">
        <v>8.25</v>
      </c>
      <c r="Q22" s="79" t="str">
        <f t="shared" si="0"/>
        <v>Đạt</v>
      </c>
      <c r="R22" s="78">
        <v>8</v>
      </c>
      <c r="S22" s="80" t="str">
        <f t="shared" si="1"/>
        <v>Đạt</v>
      </c>
      <c r="T22" s="81">
        <f t="shared" si="2"/>
        <v>16.25</v>
      </c>
      <c r="U22" s="82" t="str">
        <f t="shared" si="3"/>
        <v>CẤP CHỨNG CHỈ</v>
      </c>
      <c r="V22" s="83">
        <f t="shared" si="4"/>
        <v>1</v>
      </c>
      <c r="W22" s="83">
        <f t="shared" si="5"/>
        <v>1</v>
      </c>
      <c r="X22" s="83">
        <f t="shared" si="6"/>
        <v>2</v>
      </c>
    </row>
    <row r="23" spans="1:24" ht="20.25" customHeight="1" x14ac:dyDescent="0.25">
      <c r="A23" s="1">
        <v>17</v>
      </c>
      <c r="B23" s="2" t="s">
        <v>318</v>
      </c>
      <c r="C23" s="3" t="s">
        <v>65</v>
      </c>
      <c r="D23" s="4" t="s">
        <v>22</v>
      </c>
      <c r="E23" s="6"/>
      <c r="F23" s="6" t="s">
        <v>29</v>
      </c>
      <c r="G23" s="7" t="s">
        <v>171</v>
      </c>
      <c r="H23" s="6" t="s">
        <v>32</v>
      </c>
      <c r="I23" s="7" t="s">
        <v>172</v>
      </c>
      <c r="J23" s="26" t="s">
        <v>45</v>
      </c>
      <c r="K23" s="8"/>
      <c r="L23" s="8"/>
      <c r="M23" s="8"/>
      <c r="N23" s="25"/>
      <c r="O23" s="25"/>
      <c r="P23" s="78">
        <v>7.5</v>
      </c>
      <c r="Q23" s="79" t="str">
        <f t="shared" si="0"/>
        <v>Đạt</v>
      </c>
      <c r="R23" s="78">
        <v>9</v>
      </c>
      <c r="S23" s="80" t="str">
        <f t="shared" si="1"/>
        <v>Đạt</v>
      </c>
      <c r="T23" s="81">
        <f t="shared" si="2"/>
        <v>16.5</v>
      </c>
      <c r="U23" s="82" t="str">
        <f t="shared" si="3"/>
        <v>CẤP CHỨNG CHỈ</v>
      </c>
      <c r="V23" s="83">
        <f t="shared" si="4"/>
        <v>1</v>
      </c>
      <c r="W23" s="83">
        <f t="shared" si="5"/>
        <v>1</v>
      </c>
      <c r="X23" s="83">
        <f t="shared" si="6"/>
        <v>2</v>
      </c>
    </row>
    <row r="24" spans="1:24" ht="20.25" customHeight="1" x14ac:dyDescent="0.25">
      <c r="A24" s="1">
        <v>18</v>
      </c>
      <c r="B24" s="2" t="s">
        <v>319</v>
      </c>
      <c r="C24" s="27" t="s">
        <v>86</v>
      </c>
      <c r="D24" s="4" t="s">
        <v>87</v>
      </c>
      <c r="E24" s="6"/>
      <c r="F24" s="6" t="s">
        <v>31</v>
      </c>
      <c r="G24" s="65" t="s">
        <v>201</v>
      </c>
      <c r="H24" s="28" t="s">
        <v>202</v>
      </c>
      <c r="I24" s="36" t="s">
        <v>203</v>
      </c>
      <c r="J24" s="26" t="s">
        <v>45</v>
      </c>
      <c r="K24" s="34"/>
      <c r="L24" s="35"/>
      <c r="M24" s="8"/>
      <c r="N24" s="25"/>
      <c r="O24" s="25"/>
      <c r="P24" s="78">
        <v>8.5</v>
      </c>
      <c r="Q24" s="79" t="str">
        <f t="shared" si="0"/>
        <v>Đạt</v>
      </c>
      <c r="R24" s="78">
        <v>9.5</v>
      </c>
      <c r="S24" s="80" t="str">
        <f t="shared" si="1"/>
        <v>Đạt</v>
      </c>
      <c r="T24" s="81">
        <f t="shared" si="2"/>
        <v>18</v>
      </c>
      <c r="U24" s="82" t="str">
        <f t="shared" si="3"/>
        <v>CẤP CHỨNG CHỈ</v>
      </c>
      <c r="V24" s="83">
        <f t="shared" si="4"/>
        <v>1</v>
      </c>
      <c r="W24" s="83">
        <f t="shared" si="5"/>
        <v>1</v>
      </c>
      <c r="X24" s="83">
        <f t="shared" si="6"/>
        <v>2</v>
      </c>
    </row>
    <row r="25" spans="1:24" ht="20.25" customHeight="1" x14ac:dyDescent="0.25">
      <c r="A25" s="1">
        <v>19</v>
      </c>
      <c r="B25" s="2" t="s">
        <v>320</v>
      </c>
      <c r="C25" s="30" t="s">
        <v>137</v>
      </c>
      <c r="D25" s="31" t="s">
        <v>16</v>
      </c>
      <c r="E25" s="7" t="s">
        <v>300</v>
      </c>
      <c r="F25" s="6" t="s">
        <v>29</v>
      </c>
      <c r="G25" s="32" t="s">
        <v>273</v>
      </c>
      <c r="H25" s="33" t="s">
        <v>32</v>
      </c>
      <c r="I25" s="32" t="s">
        <v>280</v>
      </c>
      <c r="J25" s="26" t="s">
        <v>45</v>
      </c>
      <c r="K25" s="34"/>
      <c r="L25" s="35"/>
      <c r="M25" s="8"/>
      <c r="N25" s="25"/>
      <c r="O25" s="25"/>
      <c r="P25" s="78">
        <v>7</v>
      </c>
      <c r="Q25" s="79" t="str">
        <f t="shared" si="0"/>
        <v>Đạt</v>
      </c>
      <c r="R25" s="78">
        <v>7.75</v>
      </c>
      <c r="S25" s="80" t="str">
        <f t="shared" si="1"/>
        <v>Đạt</v>
      </c>
      <c r="T25" s="81">
        <f t="shared" si="2"/>
        <v>14.75</v>
      </c>
      <c r="U25" s="82" t="str">
        <f t="shared" si="3"/>
        <v>CẤP CHỨNG CHỈ</v>
      </c>
      <c r="V25" s="83">
        <f t="shared" si="4"/>
        <v>1</v>
      </c>
      <c r="W25" s="83">
        <f t="shared" si="5"/>
        <v>1</v>
      </c>
      <c r="X25" s="83">
        <f t="shared" si="6"/>
        <v>2</v>
      </c>
    </row>
    <row r="26" spans="1:24" ht="20.25" customHeight="1" x14ac:dyDescent="0.25">
      <c r="A26" s="1">
        <v>20</v>
      </c>
      <c r="B26" s="2" t="s">
        <v>321</v>
      </c>
      <c r="C26" s="30" t="s">
        <v>129</v>
      </c>
      <c r="D26" s="31" t="s">
        <v>12</v>
      </c>
      <c r="E26" s="7" t="s">
        <v>300</v>
      </c>
      <c r="F26" s="6" t="s">
        <v>31</v>
      </c>
      <c r="G26" s="32" t="s">
        <v>271</v>
      </c>
      <c r="H26" s="33" t="s">
        <v>39</v>
      </c>
      <c r="I26" s="32" t="s">
        <v>272</v>
      </c>
      <c r="J26" s="26" t="s">
        <v>45</v>
      </c>
      <c r="K26" s="8"/>
      <c r="L26" s="8"/>
      <c r="M26" s="8"/>
      <c r="N26" s="25"/>
      <c r="O26" s="25"/>
      <c r="P26" s="78">
        <v>7.75</v>
      </c>
      <c r="Q26" s="79" t="str">
        <f t="shared" si="0"/>
        <v>Đạt</v>
      </c>
      <c r="R26" s="78">
        <v>9</v>
      </c>
      <c r="S26" s="80" t="str">
        <f t="shared" si="1"/>
        <v>Đạt</v>
      </c>
      <c r="T26" s="81">
        <f t="shared" si="2"/>
        <v>16.75</v>
      </c>
      <c r="U26" s="82" t="str">
        <f t="shared" si="3"/>
        <v>CẤP CHỨNG CHỈ</v>
      </c>
      <c r="V26" s="83">
        <f t="shared" si="4"/>
        <v>1</v>
      </c>
      <c r="W26" s="83">
        <f t="shared" si="5"/>
        <v>1</v>
      </c>
      <c r="X26" s="83">
        <f t="shared" si="6"/>
        <v>2</v>
      </c>
    </row>
    <row r="27" spans="1:24" ht="20.25" customHeight="1" x14ac:dyDescent="0.25">
      <c r="A27" s="1">
        <v>21</v>
      </c>
      <c r="B27" s="2" t="s">
        <v>322</v>
      </c>
      <c r="C27" s="3" t="s">
        <v>72</v>
      </c>
      <c r="D27" s="4" t="s">
        <v>73</v>
      </c>
      <c r="E27" s="68" t="s">
        <v>28</v>
      </c>
      <c r="F27" s="6" t="s">
        <v>31</v>
      </c>
      <c r="G27" s="7" t="s">
        <v>185</v>
      </c>
      <c r="H27" s="6" t="s">
        <v>32</v>
      </c>
      <c r="I27" s="7" t="s">
        <v>186</v>
      </c>
      <c r="J27" s="26" t="s">
        <v>45</v>
      </c>
      <c r="K27" s="34"/>
      <c r="L27" s="35"/>
      <c r="M27" s="8"/>
      <c r="N27" s="25"/>
      <c r="O27" s="25"/>
      <c r="P27" s="78">
        <v>8.25</v>
      </c>
      <c r="Q27" s="79" t="str">
        <f t="shared" si="0"/>
        <v>Đạt</v>
      </c>
      <c r="R27" s="78">
        <v>9.75</v>
      </c>
      <c r="S27" s="80" t="str">
        <f t="shared" si="1"/>
        <v>Đạt</v>
      </c>
      <c r="T27" s="81">
        <f t="shared" si="2"/>
        <v>18</v>
      </c>
      <c r="U27" s="82" t="str">
        <f t="shared" si="3"/>
        <v>CẤP CHỨNG CHỈ</v>
      </c>
      <c r="V27" s="83">
        <f t="shared" si="4"/>
        <v>1</v>
      </c>
      <c r="W27" s="83">
        <f t="shared" si="5"/>
        <v>1</v>
      </c>
      <c r="X27" s="83">
        <f t="shared" si="6"/>
        <v>2</v>
      </c>
    </row>
    <row r="28" spans="1:24" ht="20.25" customHeight="1" x14ac:dyDescent="0.25">
      <c r="A28" s="1">
        <v>22</v>
      </c>
      <c r="B28" s="2" t="s">
        <v>323</v>
      </c>
      <c r="C28" s="30" t="s">
        <v>122</v>
      </c>
      <c r="D28" s="31" t="s">
        <v>123</v>
      </c>
      <c r="E28" s="7" t="s">
        <v>300</v>
      </c>
      <c r="F28" s="6" t="s">
        <v>29</v>
      </c>
      <c r="G28" s="32" t="s">
        <v>255</v>
      </c>
      <c r="H28" s="33" t="s">
        <v>30</v>
      </c>
      <c r="I28" s="32" t="s">
        <v>256</v>
      </c>
      <c r="J28" s="26" t="s">
        <v>45</v>
      </c>
      <c r="K28" s="34"/>
      <c r="L28" s="35"/>
      <c r="M28" s="8"/>
      <c r="N28" s="25"/>
      <c r="O28" s="25"/>
      <c r="P28" s="78">
        <v>7.5</v>
      </c>
      <c r="Q28" s="79" t="str">
        <f t="shared" si="0"/>
        <v>Đạt</v>
      </c>
      <c r="R28" s="78">
        <v>8.5</v>
      </c>
      <c r="S28" s="80" t="str">
        <f t="shared" si="1"/>
        <v>Đạt</v>
      </c>
      <c r="T28" s="81">
        <f t="shared" si="2"/>
        <v>16</v>
      </c>
      <c r="U28" s="82" t="str">
        <f t="shared" si="3"/>
        <v>CẤP CHỨNG CHỈ</v>
      </c>
      <c r="V28" s="83">
        <f t="shared" si="4"/>
        <v>1</v>
      </c>
      <c r="W28" s="83">
        <f t="shared" si="5"/>
        <v>1</v>
      </c>
      <c r="X28" s="83">
        <f t="shared" si="6"/>
        <v>2</v>
      </c>
    </row>
    <row r="29" spans="1:24" ht="20.25" customHeight="1" x14ac:dyDescent="0.25">
      <c r="A29" s="1">
        <v>23</v>
      </c>
      <c r="B29" s="2" t="s">
        <v>324</v>
      </c>
      <c r="C29" s="30" t="s">
        <v>146</v>
      </c>
      <c r="D29" s="31" t="s">
        <v>58</v>
      </c>
      <c r="E29" s="7" t="s">
        <v>300</v>
      </c>
      <c r="F29" s="6" t="s">
        <v>31</v>
      </c>
      <c r="G29" s="32" t="s">
        <v>293</v>
      </c>
      <c r="H29" s="33" t="s">
        <v>39</v>
      </c>
      <c r="I29" s="32" t="s">
        <v>294</v>
      </c>
      <c r="J29" s="26" t="s">
        <v>45</v>
      </c>
      <c r="K29" s="8"/>
      <c r="L29" s="8"/>
      <c r="M29" s="8"/>
      <c r="N29" s="25"/>
      <c r="O29" s="25"/>
      <c r="P29" s="78">
        <v>9</v>
      </c>
      <c r="Q29" s="79" t="str">
        <f t="shared" si="0"/>
        <v>Đạt</v>
      </c>
      <c r="R29" s="78">
        <v>8</v>
      </c>
      <c r="S29" s="80" t="str">
        <f t="shared" si="1"/>
        <v>Đạt</v>
      </c>
      <c r="T29" s="81">
        <f t="shared" si="2"/>
        <v>17</v>
      </c>
      <c r="U29" s="82" t="str">
        <f t="shared" si="3"/>
        <v>CẤP CHỨNG CHỈ</v>
      </c>
      <c r="V29" s="83">
        <f t="shared" si="4"/>
        <v>1</v>
      </c>
      <c r="W29" s="83">
        <f t="shared" si="5"/>
        <v>1</v>
      </c>
      <c r="X29" s="83">
        <f t="shared" si="6"/>
        <v>2</v>
      </c>
    </row>
    <row r="30" spans="1:24" ht="20.25" customHeight="1" x14ac:dyDescent="0.25">
      <c r="A30" s="1">
        <v>24</v>
      </c>
      <c r="B30" s="2" t="s">
        <v>325</v>
      </c>
      <c r="C30" s="30" t="s">
        <v>104</v>
      </c>
      <c r="D30" s="31" t="s">
        <v>10</v>
      </c>
      <c r="E30" s="6"/>
      <c r="F30" s="6" t="s">
        <v>31</v>
      </c>
      <c r="G30" s="32" t="s">
        <v>223</v>
      </c>
      <c r="H30" s="33" t="s">
        <v>224</v>
      </c>
      <c r="I30" s="33" t="s">
        <v>225</v>
      </c>
      <c r="J30" s="26" t="s">
        <v>45</v>
      </c>
      <c r="K30" s="34"/>
      <c r="L30" s="35"/>
      <c r="M30" s="8"/>
      <c r="N30" s="25"/>
      <c r="O30" s="25"/>
      <c r="P30" s="78">
        <v>5.25</v>
      </c>
      <c r="Q30" s="79" t="str">
        <f t="shared" si="0"/>
        <v>Đạt</v>
      </c>
      <c r="R30" s="78">
        <v>5.75</v>
      </c>
      <c r="S30" s="80" t="str">
        <f t="shared" si="1"/>
        <v>Đạt</v>
      </c>
      <c r="T30" s="81">
        <f t="shared" si="2"/>
        <v>11</v>
      </c>
      <c r="U30" s="82" t="str">
        <f t="shared" si="3"/>
        <v>CẤP CHỨNG CHỈ</v>
      </c>
      <c r="V30" s="83">
        <f t="shared" si="4"/>
        <v>1</v>
      </c>
      <c r="W30" s="83">
        <f t="shared" si="5"/>
        <v>1</v>
      </c>
      <c r="X30" s="83">
        <f t="shared" si="6"/>
        <v>2</v>
      </c>
    </row>
    <row r="31" spans="1:24" ht="20.25" customHeight="1" x14ac:dyDescent="0.25">
      <c r="A31" s="1">
        <v>25</v>
      </c>
      <c r="B31" s="2" t="s">
        <v>326</v>
      </c>
      <c r="C31" s="30" t="s">
        <v>6</v>
      </c>
      <c r="D31" s="31" t="s">
        <v>66</v>
      </c>
      <c r="E31" s="7" t="s">
        <v>300</v>
      </c>
      <c r="F31" s="6" t="s">
        <v>29</v>
      </c>
      <c r="G31" s="32" t="s">
        <v>266</v>
      </c>
      <c r="H31" s="33" t="s">
        <v>267</v>
      </c>
      <c r="I31" s="32" t="s">
        <v>268</v>
      </c>
      <c r="J31" s="26" t="s">
        <v>45</v>
      </c>
      <c r="K31" s="8"/>
      <c r="L31" s="8"/>
      <c r="M31" s="8"/>
      <c r="N31" s="25"/>
      <c r="O31" s="25"/>
      <c r="P31" s="78">
        <v>6.25</v>
      </c>
      <c r="Q31" s="79" t="str">
        <f t="shared" si="0"/>
        <v>Đạt</v>
      </c>
      <c r="R31" s="78">
        <v>9.75</v>
      </c>
      <c r="S31" s="80" t="str">
        <f t="shared" si="1"/>
        <v>Đạt</v>
      </c>
      <c r="T31" s="81">
        <f t="shared" si="2"/>
        <v>16</v>
      </c>
      <c r="U31" s="82" t="str">
        <f t="shared" si="3"/>
        <v>CẤP CHỨNG CHỈ</v>
      </c>
      <c r="V31" s="83">
        <f t="shared" si="4"/>
        <v>1</v>
      </c>
      <c r="W31" s="83">
        <f t="shared" si="5"/>
        <v>1</v>
      </c>
      <c r="X31" s="83">
        <f t="shared" si="6"/>
        <v>2</v>
      </c>
    </row>
    <row r="32" spans="1:24" ht="20.25" customHeight="1" x14ac:dyDescent="0.25">
      <c r="A32" s="1">
        <v>26</v>
      </c>
      <c r="B32" s="2" t="s">
        <v>327</v>
      </c>
      <c r="C32" s="3" t="s">
        <v>18</v>
      </c>
      <c r="D32" s="4" t="s">
        <v>66</v>
      </c>
      <c r="E32" s="6" t="s">
        <v>298</v>
      </c>
      <c r="F32" s="6" t="s">
        <v>173</v>
      </c>
      <c r="G32" s="7" t="s">
        <v>174</v>
      </c>
      <c r="H32" s="6" t="s">
        <v>40</v>
      </c>
      <c r="I32" s="7" t="s">
        <v>175</v>
      </c>
      <c r="J32" s="26" t="s">
        <v>45</v>
      </c>
      <c r="K32" s="34"/>
      <c r="L32" s="35"/>
      <c r="M32" s="8"/>
      <c r="N32" s="25"/>
      <c r="O32" s="25"/>
      <c r="P32" s="78">
        <v>7</v>
      </c>
      <c r="Q32" s="79" t="str">
        <f t="shared" si="0"/>
        <v>Đạt</v>
      </c>
      <c r="R32" s="78">
        <v>7.75</v>
      </c>
      <c r="S32" s="80" t="str">
        <f t="shared" si="1"/>
        <v>Đạt</v>
      </c>
      <c r="T32" s="81">
        <f t="shared" si="2"/>
        <v>14.75</v>
      </c>
      <c r="U32" s="82" t="str">
        <f t="shared" si="3"/>
        <v>CẤP CHỨNG CHỈ</v>
      </c>
      <c r="V32" s="83">
        <f t="shared" si="4"/>
        <v>1</v>
      </c>
      <c r="W32" s="83">
        <f t="shared" si="5"/>
        <v>1</v>
      </c>
      <c r="X32" s="83">
        <f t="shared" si="6"/>
        <v>2</v>
      </c>
    </row>
    <row r="33" spans="1:24" ht="20.25" customHeight="1" x14ac:dyDescent="0.25">
      <c r="A33" s="1">
        <v>27</v>
      </c>
      <c r="B33" s="2" t="s">
        <v>328</v>
      </c>
      <c r="C33" s="30" t="s">
        <v>117</v>
      </c>
      <c r="D33" s="31" t="s">
        <v>77</v>
      </c>
      <c r="E33" s="7" t="s">
        <v>300</v>
      </c>
      <c r="F33" s="6" t="s">
        <v>31</v>
      </c>
      <c r="G33" s="32" t="s">
        <v>248</v>
      </c>
      <c r="H33" s="33" t="s">
        <v>32</v>
      </c>
      <c r="I33" s="32" t="s">
        <v>249</v>
      </c>
      <c r="J33" s="26" t="s">
        <v>45</v>
      </c>
      <c r="K33" s="8"/>
      <c r="L33" s="8"/>
      <c r="M33" s="8"/>
      <c r="N33" s="25"/>
      <c r="O33" s="25"/>
      <c r="P33" s="78">
        <v>7.25</v>
      </c>
      <c r="Q33" s="79" t="str">
        <f t="shared" si="0"/>
        <v>Đạt</v>
      </c>
      <c r="R33" s="78">
        <v>8</v>
      </c>
      <c r="S33" s="80" t="str">
        <f t="shared" si="1"/>
        <v>Đạt</v>
      </c>
      <c r="T33" s="81">
        <f t="shared" si="2"/>
        <v>15.25</v>
      </c>
      <c r="U33" s="82" t="str">
        <f t="shared" si="3"/>
        <v>CẤP CHỨNG CHỈ</v>
      </c>
      <c r="V33" s="83">
        <f t="shared" si="4"/>
        <v>1</v>
      </c>
      <c r="W33" s="83">
        <f t="shared" si="5"/>
        <v>1</v>
      </c>
      <c r="X33" s="83">
        <f t="shared" si="6"/>
        <v>2</v>
      </c>
    </row>
    <row r="34" spans="1:24" ht="20.25" customHeight="1" x14ac:dyDescent="0.25">
      <c r="A34" s="1">
        <v>28</v>
      </c>
      <c r="B34" s="2" t="s">
        <v>329</v>
      </c>
      <c r="C34" s="105" t="s">
        <v>76</v>
      </c>
      <c r="D34" s="106" t="s">
        <v>77</v>
      </c>
      <c r="E34" s="6"/>
      <c r="F34" s="69" t="s">
        <v>31</v>
      </c>
      <c r="G34" s="107" t="s">
        <v>190</v>
      </c>
      <c r="H34" s="69" t="s">
        <v>188</v>
      </c>
      <c r="I34" s="108" t="s">
        <v>191</v>
      </c>
      <c r="J34" s="26" t="s">
        <v>45</v>
      </c>
      <c r="K34" s="34"/>
      <c r="L34" s="35"/>
      <c r="M34" s="8"/>
      <c r="N34" s="25"/>
      <c r="O34" s="25"/>
      <c r="P34" s="78">
        <v>8</v>
      </c>
      <c r="Q34" s="79" t="str">
        <f t="shared" si="0"/>
        <v>Đạt</v>
      </c>
      <c r="R34" s="78">
        <v>9</v>
      </c>
      <c r="S34" s="80" t="str">
        <f t="shared" si="1"/>
        <v>Đạt</v>
      </c>
      <c r="T34" s="81">
        <f t="shared" si="2"/>
        <v>17</v>
      </c>
      <c r="U34" s="82" t="str">
        <f t="shared" si="3"/>
        <v>CẤP CHỨNG CHỈ</v>
      </c>
      <c r="V34" s="83">
        <f t="shared" si="4"/>
        <v>1</v>
      </c>
      <c r="W34" s="83">
        <f t="shared" si="5"/>
        <v>1</v>
      </c>
      <c r="X34" s="83">
        <f t="shared" si="6"/>
        <v>2</v>
      </c>
    </row>
    <row r="35" spans="1:24" ht="20.25" customHeight="1" x14ac:dyDescent="0.25">
      <c r="A35" s="1">
        <v>29</v>
      </c>
      <c r="B35" s="2" t="s">
        <v>330</v>
      </c>
      <c r="C35" s="30" t="s">
        <v>119</v>
      </c>
      <c r="D35" s="31" t="s">
        <v>14</v>
      </c>
      <c r="E35" s="10" t="s">
        <v>300</v>
      </c>
      <c r="F35" s="6" t="s">
        <v>31</v>
      </c>
      <c r="G35" s="32" t="s">
        <v>252</v>
      </c>
      <c r="H35" s="33" t="s">
        <v>32</v>
      </c>
      <c r="I35" s="32" t="s">
        <v>253</v>
      </c>
      <c r="J35" s="26" t="s">
        <v>45</v>
      </c>
      <c r="K35" s="8"/>
      <c r="L35" s="8"/>
      <c r="M35" s="8"/>
      <c r="N35" s="25"/>
      <c r="O35" s="25"/>
      <c r="P35" s="78">
        <v>6.25</v>
      </c>
      <c r="Q35" s="79" t="str">
        <f t="shared" si="0"/>
        <v>Đạt</v>
      </c>
      <c r="R35" s="78">
        <v>7.25</v>
      </c>
      <c r="S35" s="80" t="str">
        <f t="shared" si="1"/>
        <v>Đạt</v>
      </c>
      <c r="T35" s="81">
        <f t="shared" si="2"/>
        <v>13.5</v>
      </c>
      <c r="U35" s="82" t="str">
        <f t="shared" si="3"/>
        <v>CẤP CHỨNG CHỈ</v>
      </c>
      <c r="V35" s="83">
        <f t="shared" si="4"/>
        <v>1</v>
      </c>
      <c r="W35" s="83">
        <f t="shared" si="5"/>
        <v>1</v>
      </c>
      <c r="X35" s="83">
        <f t="shared" si="6"/>
        <v>2</v>
      </c>
    </row>
    <row r="36" spans="1:24" ht="20.25" customHeight="1" x14ac:dyDescent="0.25">
      <c r="A36" s="1">
        <v>30</v>
      </c>
      <c r="B36" s="2" t="s">
        <v>331</v>
      </c>
      <c r="C36" s="66" t="s">
        <v>49</v>
      </c>
      <c r="D36" s="67" t="s">
        <v>14</v>
      </c>
      <c r="E36" s="70" t="s">
        <v>295</v>
      </c>
      <c r="F36" s="6" t="s">
        <v>31</v>
      </c>
      <c r="G36" s="32" t="s">
        <v>147</v>
      </c>
      <c r="H36" s="6" t="s">
        <v>148</v>
      </c>
      <c r="I36" s="71"/>
      <c r="J36" s="26" t="s">
        <v>45</v>
      </c>
      <c r="K36" s="8"/>
      <c r="L36" s="8"/>
      <c r="M36" s="8"/>
      <c r="N36" s="25"/>
      <c r="O36" s="25"/>
      <c r="P36" s="78">
        <v>8.25</v>
      </c>
      <c r="Q36" s="79" t="str">
        <f t="shared" si="0"/>
        <v>Đạt</v>
      </c>
      <c r="R36" s="78">
        <v>8.75</v>
      </c>
      <c r="S36" s="80" t="str">
        <f t="shared" si="1"/>
        <v>Đạt</v>
      </c>
      <c r="T36" s="81">
        <f t="shared" si="2"/>
        <v>17</v>
      </c>
      <c r="U36" s="82" t="str">
        <f t="shared" si="3"/>
        <v>CẤP CHỨNG CHỈ</v>
      </c>
      <c r="V36" s="83">
        <f t="shared" si="4"/>
        <v>1</v>
      </c>
      <c r="W36" s="83">
        <f t="shared" si="5"/>
        <v>1</v>
      </c>
      <c r="X36" s="83">
        <f t="shared" si="6"/>
        <v>2</v>
      </c>
    </row>
    <row r="37" spans="1:24" ht="20.25" customHeight="1" x14ac:dyDescent="0.25">
      <c r="A37" s="1">
        <v>31</v>
      </c>
      <c r="B37" s="2" t="s">
        <v>332</v>
      </c>
      <c r="C37" s="3" t="s">
        <v>59</v>
      </c>
      <c r="D37" s="4" t="s">
        <v>19</v>
      </c>
      <c r="E37" s="5"/>
      <c r="F37" s="6" t="s">
        <v>29</v>
      </c>
      <c r="G37" s="37" t="s">
        <v>158</v>
      </c>
      <c r="H37" s="6" t="s">
        <v>35</v>
      </c>
      <c r="I37" s="7" t="s">
        <v>159</v>
      </c>
      <c r="J37" s="26" t="s">
        <v>45</v>
      </c>
      <c r="K37" s="34"/>
      <c r="L37" s="35"/>
      <c r="M37" s="8"/>
      <c r="N37" s="25"/>
      <c r="O37" s="25"/>
      <c r="P37" s="78">
        <v>8.5</v>
      </c>
      <c r="Q37" s="79" t="str">
        <f t="shared" si="0"/>
        <v>Đạt</v>
      </c>
      <c r="R37" s="78">
        <v>9.25</v>
      </c>
      <c r="S37" s="80" t="str">
        <f t="shared" si="1"/>
        <v>Đạt</v>
      </c>
      <c r="T37" s="81">
        <f t="shared" si="2"/>
        <v>17.75</v>
      </c>
      <c r="U37" s="82" t="str">
        <f t="shared" si="3"/>
        <v>CẤP CHỨNG CHỈ</v>
      </c>
      <c r="V37" s="83">
        <f t="shared" si="4"/>
        <v>1</v>
      </c>
      <c r="W37" s="83">
        <f t="shared" si="5"/>
        <v>1</v>
      </c>
      <c r="X37" s="83">
        <f t="shared" si="6"/>
        <v>2</v>
      </c>
    </row>
    <row r="38" spans="1:24" ht="20.25" customHeight="1" x14ac:dyDescent="0.25">
      <c r="A38" s="1">
        <v>32</v>
      </c>
      <c r="B38" s="2" t="s">
        <v>333</v>
      </c>
      <c r="C38" s="30" t="s">
        <v>128</v>
      </c>
      <c r="D38" s="31" t="s">
        <v>19</v>
      </c>
      <c r="E38" s="10" t="s">
        <v>300</v>
      </c>
      <c r="F38" s="6" t="s">
        <v>29</v>
      </c>
      <c r="G38" s="32" t="s">
        <v>269</v>
      </c>
      <c r="H38" s="33" t="s">
        <v>40</v>
      </c>
      <c r="I38" s="32" t="s">
        <v>270</v>
      </c>
      <c r="J38" s="26" t="s">
        <v>45</v>
      </c>
      <c r="K38" s="8"/>
      <c r="L38" s="8"/>
      <c r="M38" s="8"/>
      <c r="N38" s="25"/>
      <c r="O38" s="25"/>
      <c r="P38" s="78">
        <v>7.5</v>
      </c>
      <c r="Q38" s="79" t="str">
        <f t="shared" si="0"/>
        <v>Đạt</v>
      </c>
      <c r="R38" s="78">
        <v>6.25</v>
      </c>
      <c r="S38" s="80" t="str">
        <f t="shared" si="1"/>
        <v>Đạt</v>
      </c>
      <c r="T38" s="81">
        <f t="shared" si="2"/>
        <v>13.75</v>
      </c>
      <c r="U38" s="82" t="str">
        <f t="shared" si="3"/>
        <v>CẤP CHỨNG CHỈ</v>
      </c>
      <c r="V38" s="83">
        <f t="shared" si="4"/>
        <v>1</v>
      </c>
      <c r="W38" s="83">
        <f t="shared" si="5"/>
        <v>1</v>
      </c>
      <c r="X38" s="83">
        <f t="shared" si="6"/>
        <v>2</v>
      </c>
    </row>
    <row r="39" spans="1:24" ht="20.25" customHeight="1" x14ac:dyDescent="0.25">
      <c r="A39" s="1">
        <v>33</v>
      </c>
      <c r="B39" s="2" t="s">
        <v>334</v>
      </c>
      <c r="C39" s="66" t="s">
        <v>52</v>
      </c>
      <c r="D39" s="67" t="s">
        <v>53</v>
      </c>
      <c r="E39" s="70"/>
      <c r="F39" s="6" t="s">
        <v>29</v>
      </c>
      <c r="G39" s="32" t="s">
        <v>151</v>
      </c>
      <c r="H39" s="6" t="s">
        <v>30</v>
      </c>
      <c r="I39" s="71" t="s">
        <v>152</v>
      </c>
      <c r="J39" s="26" t="s">
        <v>45</v>
      </c>
      <c r="K39" s="34"/>
      <c r="L39" s="35"/>
      <c r="M39" s="8"/>
      <c r="N39" s="25"/>
      <c r="O39" s="25"/>
      <c r="P39" s="78">
        <v>5</v>
      </c>
      <c r="Q39" s="79" t="str">
        <f t="shared" ref="Q39:Q70" si="7">IF(P39&gt;=5,"Đạt","Không đạt")</f>
        <v>Đạt</v>
      </c>
      <c r="R39" s="78">
        <v>7.25</v>
      </c>
      <c r="S39" s="80" t="str">
        <f t="shared" ref="S39:S70" si="8">IF(R39&gt;=5,"Đạt","Không đạt")</f>
        <v>Đạt</v>
      </c>
      <c r="T39" s="81">
        <f t="shared" ref="T39:T70" si="9">P39+R39</f>
        <v>12.25</v>
      </c>
      <c r="U39" s="82" t="str">
        <f t="shared" ref="U39:U70" si="10">IF(X39=2,"CẤP CHỨNG CHỈ","-")</f>
        <v>CẤP CHỨNG CHỈ</v>
      </c>
      <c r="V39" s="83">
        <f t="shared" ref="V39:V70" si="11">IF(P39&gt;=5,1,0)</f>
        <v>1</v>
      </c>
      <c r="W39" s="83">
        <f t="shared" ref="W39:W70" si="12">IF(R39&gt;=5,1,0)</f>
        <v>1</v>
      </c>
      <c r="X39" s="83">
        <f t="shared" ref="X39:X70" si="13">V39+W39</f>
        <v>2</v>
      </c>
    </row>
    <row r="40" spans="1:24" ht="20.25" customHeight="1" x14ac:dyDescent="0.25">
      <c r="A40" s="1">
        <v>34</v>
      </c>
      <c r="B40" s="2" t="s">
        <v>335</v>
      </c>
      <c r="C40" s="30" t="s">
        <v>116</v>
      </c>
      <c r="D40" s="31" t="s">
        <v>9</v>
      </c>
      <c r="E40" s="10" t="s">
        <v>300</v>
      </c>
      <c r="F40" s="6" t="s">
        <v>31</v>
      </c>
      <c r="G40" s="32" t="s">
        <v>244</v>
      </c>
      <c r="H40" s="33" t="s">
        <v>39</v>
      </c>
      <c r="I40" s="32" t="s">
        <v>245</v>
      </c>
      <c r="J40" s="26" t="s">
        <v>45</v>
      </c>
      <c r="K40" s="34"/>
      <c r="L40" s="35"/>
      <c r="M40" s="8"/>
      <c r="N40" s="25"/>
      <c r="O40" s="25"/>
      <c r="P40" s="78">
        <v>7.75</v>
      </c>
      <c r="Q40" s="79" t="str">
        <f t="shared" si="7"/>
        <v>Đạt</v>
      </c>
      <c r="R40" s="78">
        <v>9.5</v>
      </c>
      <c r="S40" s="80" t="str">
        <f t="shared" si="8"/>
        <v>Đạt</v>
      </c>
      <c r="T40" s="81">
        <f t="shared" si="9"/>
        <v>17.25</v>
      </c>
      <c r="U40" s="82" t="str">
        <f t="shared" si="10"/>
        <v>CẤP CHỨNG CHỈ</v>
      </c>
      <c r="V40" s="83">
        <f t="shared" si="11"/>
        <v>1</v>
      </c>
      <c r="W40" s="83">
        <f t="shared" si="12"/>
        <v>1</v>
      </c>
      <c r="X40" s="83">
        <f t="shared" si="13"/>
        <v>2</v>
      </c>
    </row>
    <row r="41" spans="1:24" ht="20.25" customHeight="1" x14ac:dyDescent="0.25">
      <c r="A41" s="1">
        <v>35</v>
      </c>
      <c r="B41" s="2" t="s">
        <v>336</v>
      </c>
      <c r="C41" s="30" t="s">
        <v>13</v>
      </c>
      <c r="D41" s="31" t="s">
        <v>115</v>
      </c>
      <c r="E41" s="10" t="s">
        <v>300</v>
      </c>
      <c r="F41" s="6" t="s">
        <v>31</v>
      </c>
      <c r="G41" s="32" t="s">
        <v>246</v>
      </c>
      <c r="H41" s="33" t="s">
        <v>32</v>
      </c>
      <c r="I41" s="32" t="s">
        <v>247</v>
      </c>
      <c r="J41" s="26" t="s">
        <v>45</v>
      </c>
      <c r="K41" s="34"/>
      <c r="L41" s="35"/>
      <c r="M41" s="8"/>
      <c r="N41" s="25"/>
      <c r="O41" s="25"/>
      <c r="P41" s="78">
        <v>7.5</v>
      </c>
      <c r="Q41" s="79" t="str">
        <f t="shared" si="7"/>
        <v>Đạt</v>
      </c>
      <c r="R41" s="78">
        <v>9.5</v>
      </c>
      <c r="S41" s="80" t="str">
        <f t="shared" si="8"/>
        <v>Đạt</v>
      </c>
      <c r="T41" s="81">
        <f t="shared" si="9"/>
        <v>17</v>
      </c>
      <c r="U41" s="82" t="str">
        <f t="shared" si="10"/>
        <v>CẤP CHỨNG CHỈ</v>
      </c>
      <c r="V41" s="83">
        <f t="shared" si="11"/>
        <v>1</v>
      </c>
      <c r="W41" s="83">
        <f t="shared" si="12"/>
        <v>1</v>
      </c>
      <c r="X41" s="83">
        <f t="shared" si="13"/>
        <v>2</v>
      </c>
    </row>
    <row r="42" spans="1:24" ht="20.25" customHeight="1" x14ac:dyDescent="0.25">
      <c r="A42" s="1">
        <v>36</v>
      </c>
      <c r="B42" s="2" t="s">
        <v>337</v>
      </c>
      <c r="C42" s="30" t="s">
        <v>114</v>
      </c>
      <c r="D42" s="31" t="s">
        <v>115</v>
      </c>
      <c r="E42" s="10" t="s">
        <v>300</v>
      </c>
      <c r="F42" s="6" t="s">
        <v>31</v>
      </c>
      <c r="G42" s="32" t="s">
        <v>242</v>
      </c>
      <c r="H42" s="33" t="s">
        <v>32</v>
      </c>
      <c r="I42" s="32" t="s">
        <v>243</v>
      </c>
      <c r="J42" s="26" t="s">
        <v>45</v>
      </c>
      <c r="K42" s="34"/>
      <c r="L42" s="35"/>
      <c r="M42" s="8"/>
      <c r="N42" s="25"/>
      <c r="O42" s="25"/>
      <c r="P42" s="78">
        <v>7</v>
      </c>
      <c r="Q42" s="79" t="str">
        <f t="shared" si="7"/>
        <v>Đạt</v>
      </c>
      <c r="R42" s="78">
        <v>7.5</v>
      </c>
      <c r="S42" s="80" t="str">
        <f t="shared" si="8"/>
        <v>Đạt</v>
      </c>
      <c r="T42" s="81">
        <f t="shared" si="9"/>
        <v>14.5</v>
      </c>
      <c r="U42" s="82" t="str">
        <f t="shared" si="10"/>
        <v>CẤP CHỨNG CHỈ</v>
      </c>
      <c r="V42" s="83">
        <f t="shared" si="11"/>
        <v>1</v>
      </c>
      <c r="W42" s="83">
        <f t="shared" si="12"/>
        <v>1</v>
      </c>
      <c r="X42" s="83">
        <f t="shared" si="13"/>
        <v>2</v>
      </c>
    </row>
    <row r="43" spans="1:24" ht="20.25" customHeight="1" x14ac:dyDescent="0.25">
      <c r="A43" s="1">
        <v>37</v>
      </c>
      <c r="B43" s="2" t="s">
        <v>338</v>
      </c>
      <c r="C43" s="30" t="s">
        <v>145</v>
      </c>
      <c r="D43" s="31" t="s">
        <v>115</v>
      </c>
      <c r="E43" s="10" t="s">
        <v>300</v>
      </c>
      <c r="F43" s="6" t="s">
        <v>31</v>
      </c>
      <c r="G43" s="32" t="s">
        <v>291</v>
      </c>
      <c r="H43" s="33" t="s">
        <v>32</v>
      </c>
      <c r="I43" s="32" t="s">
        <v>292</v>
      </c>
      <c r="J43" s="26" t="s">
        <v>45</v>
      </c>
      <c r="K43" s="8"/>
      <c r="L43" s="8"/>
      <c r="M43" s="8"/>
      <c r="N43" s="25"/>
      <c r="O43" s="25"/>
      <c r="P43" s="78">
        <v>8.25</v>
      </c>
      <c r="Q43" s="79" t="str">
        <f t="shared" si="7"/>
        <v>Đạt</v>
      </c>
      <c r="R43" s="78">
        <v>7.5</v>
      </c>
      <c r="S43" s="80" t="str">
        <f t="shared" si="8"/>
        <v>Đạt</v>
      </c>
      <c r="T43" s="81">
        <f t="shared" si="9"/>
        <v>15.75</v>
      </c>
      <c r="U43" s="82" t="str">
        <f t="shared" si="10"/>
        <v>CẤP CHỨNG CHỈ</v>
      </c>
      <c r="V43" s="83">
        <f t="shared" si="11"/>
        <v>1</v>
      </c>
      <c r="W43" s="83">
        <f t="shared" si="12"/>
        <v>1</v>
      </c>
      <c r="X43" s="83">
        <f t="shared" si="13"/>
        <v>2</v>
      </c>
    </row>
    <row r="44" spans="1:24" ht="20.25" customHeight="1" x14ac:dyDescent="0.25">
      <c r="A44" s="1">
        <v>38</v>
      </c>
      <c r="B44" s="2" t="s">
        <v>339</v>
      </c>
      <c r="C44" s="3" t="s">
        <v>78</v>
      </c>
      <c r="D44" s="4" t="s">
        <v>79</v>
      </c>
      <c r="E44" s="5"/>
      <c r="F44" s="6" t="s">
        <v>29</v>
      </c>
      <c r="G44" s="37" t="s">
        <v>192</v>
      </c>
      <c r="H44" s="6" t="s">
        <v>32</v>
      </c>
      <c r="I44" s="7" t="s">
        <v>193</v>
      </c>
      <c r="J44" s="26" t="s">
        <v>45</v>
      </c>
      <c r="K44" s="8"/>
      <c r="L44" s="8"/>
      <c r="M44" s="8"/>
      <c r="N44" s="25"/>
      <c r="O44" s="25"/>
      <c r="P44" s="78">
        <v>7.75</v>
      </c>
      <c r="Q44" s="79" t="str">
        <f t="shared" si="7"/>
        <v>Đạt</v>
      </c>
      <c r="R44" s="78">
        <v>8.25</v>
      </c>
      <c r="S44" s="80" t="str">
        <f t="shared" si="8"/>
        <v>Đạt</v>
      </c>
      <c r="T44" s="81">
        <f t="shared" si="9"/>
        <v>16</v>
      </c>
      <c r="U44" s="82" t="str">
        <f t="shared" si="10"/>
        <v>CẤP CHỨNG CHỈ</v>
      </c>
      <c r="V44" s="83">
        <f t="shared" si="11"/>
        <v>1</v>
      </c>
      <c r="W44" s="83">
        <f t="shared" si="12"/>
        <v>1</v>
      </c>
      <c r="X44" s="83">
        <f t="shared" si="13"/>
        <v>2</v>
      </c>
    </row>
    <row r="45" spans="1:24" ht="20.25" customHeight="1" x14ac:dyDescent="0.25">
      <c r="A45" s="1">
        <v>39</v>
      </c>
      <c r="B45" s="2" t="s">
        <v>340</v>
      </c>
      <c r="C45" s="3" t="s">
        <v>71</v>
      </c>
      <c r="D45" s="4" t="s">
        <v>393</v>
      </c>
      <c r="E45" s="5" t="s">
        <v>28</v>
      </c>
      <c r="F45" s="6" t="s">
        <v>31</v>
      </c>
      <c r="G45" s="7" t="s">
        <v>182</v>
      </c>
      <c r="H45" s="6" t="s">
        <v>30</v>
      </c>
      <c r="I45" s="7" t="s">
        <v>183</v>
      </c>
      <c r="J45" s="26" t="s">
        <v>45</v>
      </c>
      <c r="K45" s="8"/>
      <c r="L45" s="8"/>
      <c r="M45" s="8"/>
      <c r="N45" s="25"/>
      <c r="O45" s="25"/>
      <c r="P45" s="78">
        <v>7.25</v>
      </c>
      <c r="Q45" s="79" t="str">
        <f t="shared" si="7"/>
        <v>Đạt</v>
      </c>
      <c r="R45" s="78">
        <v>7</v>
      </c>
      <c r="S45" s="80" t="str">
        <f t="shared" si="8"/>
        <v>Đạt</v>
      </c>
      <c r="T45" s="81">
        <f t="shared" si="9"/>
        <v>14.25</v>
      </c>
      <c r="U45" s="82" t="str">
        <f t="shared" si="10"/>
        <v>CẤP CHỨNG CHỈ</v>
      </c>
      <c r="V45" s="83">
        <f t="shared" si="11"/>
        <v>1</v>
      </c>
      <c r="W45" s="83">
        <f t="shared" si="12"/>
        <v>1</v>
      </c>
      <c r="X45" s="83">
        <f t="shared" si="13"/>
        <v>2</v>
      </c>
    </row>
    <row r="46" spans="1:24" ht="20.25" customHeight="1" x14ac:dyDescent="0.25">
      <c r="A46" s="1">
        <v>40</v>
      </c>
      <c r="B46" s="2" t="s">
        <v>341</v>
      </c>
      <c r="C46" s="27" t="s">
        <v>85</v>
      </c>
      <c r="D46" s="4" t="s">
        <v>8</v>
      </c>
      <c r="E46" s="5"/>
      <c r="F46" s="6" t="s">
        <v>31</v>
      </c>
      <c r="G46" s="65" t="s">
        <v>200</v>
      </c>
      <c r="H46" s="28" t="s">
        <v>30</v>
      </c>
      <c r="I46" s="36">
        <v>122141453</v>
      </c>
      <c r="J46" s="26" t="s">
        <v>45</v>
      </c>
      <c r="K46" s="34"/>
      <c r="L46" s="35"/>
      <c r="M46" s="8"/>
      <c r="N46" s="25"/>
      <c r="O46" s="25"/>
      <c r="P46" s="78">
        <v>8.5</v>
      </c>
      <c r="Q46" s="79" t="str">
        <f t="shared" si="7"/>
        <v>Đạt</v>
      </c>
      <c r="R46" s="78">
        <v>9.5</v>
      </c>
      <c r="S46" s="80" t="str">
        <f t="shared" si="8"/>
        <v>Đạt</v>
      </c>
      <c r="T46" s="81">
        <f t="shared" si="9"/>
        <v>18</v>
      </c>
      <c r="U46" s="82" t="str">
        <f t="shared" si="10"/>
        <v>CẤP CHỨNG CHỈ</v>
      </c>
      <c r="V46" s="83">
        <f t="shared" si="11"/>
        <v>1</v>
      </c>
      <c r="W46" s="83">
        <f t="shared" si="12"/>
        <v>1</v>
      </c>
      <c r="X46" s="83">
        <f t="shared" si="13"/>
        <v>2</v>
      </c>
    </row>
    <row r="47" spans="1:24" ht="20.25" customHeight="1" x14ac:dyDescent="0.25">
      <c r="A47" s="1">
        <v>41</v>
      </c>
      <c r="B47" s="2" t="s">
        <v>342</v>
      </c>
      <c r="C47" s="30" t="s">
        <v>131</v>
      </c>
      <c r="D47" s="31" t="s">
        <v>132</v>
      </c>
      <c r="E47" s="10" t="s">
        <v>300</v>
      </c>
      <c r="F47" s="6" t="s">
        <v>29</v>
      </c>
      <c r="G47" s="32" t="s">
        <v>275</v>
      </c>
      <c r="H47" s="33" t="s">
        <v>30</v>
      </c>
      <c r="I47" s="32" t="s">
        <v>276</v>
      </c>
      <c r="J47" s="26" t="s">
        <v>45</v>
      </c>
      <c r="K47" s="8"/>
      <c r="L47" s="8"/>
      <c r="M47" s="8"/>
      <c r="N47" s="25"/>
      <c r="O47" s="25"/>
      <c r="P47" s="78">
        <v>7</v>
      </c>
      <c r="Q47" s="79" t="str">
        <f t="shared" si="7"/>
        <v>Đạt</v>
      </c>
      <c r="R47" s="78">
        <v>9</v>
      </c>
      <c r="S47" s="80" t="str">
        <f t="shared" si="8"/>
        <v>Đạt</v>
      </c>
      <c r="T47" s="81">
        <f t="shared" si="9"/>
        <v>16</v>
      </c>
      <c r="U47" s="82" t="str">
        <f t="shared" si="10"/>
        <v>CẤP CHỨNG CHỈ</v>
      </c>
      <c r="V47" s="83">
        <f t="shared" si="11"/>
        <v>1</v>
      </c>
      <c r="W47" s="83">
        <f t="shared" si="12"/>
        <v>1</v>
      </c>
      <c r="X47" s="83">
        <f t="shared" si="13"/>
        <v>2</v>
      </c>
    </row>
    <row r="48" spans="1:24" ht="20.25" customHeight="1" x14ac:dyDescent="0.25">
      <c r="A48" s="1">
        <v>42</v>
      </c>
      <c r="B48" s="2" t="s">
        <v>343</v>
      </c>
      <c r="C48" s="30" t="s">
        <v>111</v>
      </c>
      <c r="D48" s="31" t="s">
        <v>112</v>
      </c>
      <c r="E48" s="10" t="s">
        <v>300</v>
      </c>
      <c r="F48" s="6" t="s">
        <v>31</v>
      </c>
      <c r="G48" s="32" t="s">
        <v>239</v>
      </c>
      <c r="H48" s="33" t="s">
        <v>164</v>
      </c>
      <c r="I48" s="32" t="s">
        <v>33</v>
      </c>
      <c r="J48" s="26" t="s">
        <v>45</v>
      </c>
      <c r="K48" s="34"/>
      <c r="L48" s="35"/>
      <c r="M48" s="8"/>
      <c r="N48" s="25"/>
      <c r="O48" s="25"/>
      <c r="P48" s="78">
        <v>8.75</v>
      </c>
      <c r="Q48" s="79" t="str">
        <f t="shared" si="7"/>
        <v>Đạt</v>
      </c>
      <c r="R48" s="78">
        <v>10</v>
      </c>
      <c r="S48" s="80" t="str">
        <f t="shared" si="8"/>
        <v>Đạt</v>
      </c>
      <c r="T48" s="81">
        <f t="shared" si="9"/>
        <v>18.75</v>
      </c>
      <c r="U48" s="82" t="str">
        <f t="shared" si="10"/>
        <v>CẤP CHỨNG CHỈ</v>
      </c>
      <c r="V48" s="83">
        <f t="shared" si="11"/>
        <v>1</v>
      </c>
      <c r="W48" s="83">
        <f t="shared" si="12"/>
        <v>1</v>
      </c>
      <c r="X48" s="83">
        <f t="shared" si="13"/>
        <v>2</v>
      </c>
    </row>
    <row r="49" spans="1:25" ht="20.25" customHeight="1" x14ac:dyDescent="0.25">
      <c r="A49" s="1">
        <v>43</v>
      </c>
      <c r="B49" s="2" t="s">
        <v>344</v>
      </c>
      <c r="C49" s="30" t="s">
        <v>141</v>
      </c>
      <c r="D49" s="31" t="s">
        <v>112</v>
      </c>
      <c r="E49" s="10" t="s">
        <v>300</v>
      </c>
      <c r="F49" s="6" t="s">
        <v>31</v>
      </c>
      <c r="G49" s="32" t="s">
        <v>283</v>
      </c>
      <c r="H49" s="33" t="s">
        <v>32</v>
      </c>
      <c r="I49" s="32" t="s">
        <v>284</v>
      </c>
      <c r="J49" s="26" t="s">
        <v>45</v>
      </c>
      <c r="K49" s="34"/>
      <c r="L49" s="35"/>
      <c r="M49" s="8"/>
      <c r="N49" s="25"/>
      <c r="O49" s="25"/>
      <c r="P49" s="78">
        <v>7.25</v>
      </c>
      <c r="Q49" s="79" t="str">
        <f t="shared" si="7"/>
        <v>Đạt</v>
      </c>
      <c r="R49" s="78">
        <v>8</v>
      </c>
      <c r="S49" s="80" t="str">
        <f t="shared" si="8"/>
        <v>Đạt</v>
      </c>
      <c r="T49" s="81">
        <f t="shared" si="9"/>
        <v>15.25</v>
      </c>
      <c r="U49" s="82" t="str">
        <f t="shared" si="10"/>
        <v>CẤP CHỨNG CHỈ</v>
      </c>
      <c r="V49" s="83">
        <f t="shared" si="11"/>
        <v>1</v>
      </c>
      <c r="W49" s="83">
        <f t="shared" si="12"/>
        <v>1</v>
      </c>
      <c r="X49" s="83">
        <f t="shared" si="13"/>
        <v>2</v>
      </c>
    </row>
    <row r="50" spans="1:25" ht="20.25" customHeight="1" x14ac:dyDescent="0.25">
      <c r="A50" s="1">
        <v>44</v>
      </c>
      <c r="B50" s="2" t="s">
        <v>345</v>
      </c>
      <c r="C50" s="30" t="s">
        <v>120</v>
      </c>
      <c r="D50" s="31" t="s">
        <v>121</v>
      </c>
      <c r="E50" s="10" t="s">
        <v>300</v>
      </c>
      <c r="F50" s="6" t="s">
        <v>31</v>
      </c>
      <c r="G50" s="32" t="s">
        <v>254</v>
      </c>
      <c r="H50" s="33" t="s">
        <v>164</v>
      </c>
      <c r="I50" s="32" t="s">
        <v>33</v>
      </c>
      <c r="J50" s="26" t="s">
        <v>45</v>
      </c>
      <c r="K50" s="8"/>
      <c r="L50" s="8"/>
      <c r="M50" s="8"/>
      <c r="N50" s="25"/>
      <c r="O50" s="25"/>
      <c r="P50" s="78">
        <v>6.75</v>
      </c>
      <c r="Q50" s="79" t="str">
        <f t="shared" si="7"/>
        <v>Đạt</v>
      </c>
      <c r="R50" s="78">
        <v>6.75</v>
      </c>
      <c r="S50" s="80" t="str">
        <f t="shared" si="8"/>
        <v>Đạt</v>
      </c>
      <c r="T50" s="81">
        <f t="shared" si="9"/>
        <v>13.5</v>
      </c>
      <c r="U50" s="82" t="str">
        <f t="shared" si="10"/>
        <v>CẤP CHỨNG CHỈ</v>
      </c>
      <c r="V50" s="83">
        <f t="shared" si="11"/>
        <v>1</v>
      </c>
      <c r="W50" s="83">
        <f t="shared" si="12"/>
        <v>1</v>
      </c>
      <c r="X50" s="83">
        <f t="shared" si="13"/>
        <v>2</v>
      </c>
    </row>
    <row r="51" spans="1:25" ht="20.25" customHeight="1" x14ac:dyDescent="0.25">
      <c r="A51" s="1">
        <v>45</v>
      </c>
      <c r="B51" s="2" t="s">
        <v>346</v>
      </c>
      <c r="C51" s="3" t="s">
        <v>24</v>
      </c>
      <c r="D51" s="4" t="s">
        <v>67</v>
      </c>
      <c r="E51" s="5" t="s">
        <v>298</v>
      </c>
      <c r="F51" s="6" t="s">
        <v>29</v>
      </c>
      <c r="G51" s="7" t="s">
        <v>176</v>
      </c>
      <c r="H51" s="6" t="s">
        <v>30</v>
      </c>
      <c r="I51" s="7" t="s">
        <v>177</v>
      </c>
      <c r="J51" s="26" t="s">
        <v>45</v>
      </c>
      <c r="K51" s="8"/>
      <c r="L51" s="8"/>
      <c r="M51" s="8"/>
      <c r="N51" s="25"/>
      <c r="O51" s="25"/>
      <c r="P51" s="78">
        <v>8</v>
      </c>
      <c r="Q51" s="79" t="str">
        <f t="shared" si="7"/>
        <v>Đạt</v>
      </c>
      <c r="R51" s="78">
        <v>9.5</v>
      </c>
      <c r="S51" s="80" t="str">
        <f t="shared" si="8"/>
        <v>Đạt</v>
      </c>
      <c r="T51" s="81">
        <f t="shared" si="9"/>
        <v>17.5</v>
      </c>
      <c r="U51" s="82" t="str">
        <f t="shared" si="10"/>
        <v>CẤP CHỨNG CHỈ</v>
      </c>
      <c r="V51" s="83">
        <f t="shared" si="11"/>
        <v>1</v>
      </c>
      <c r="W51" s="83">
        <f t="shared" si="12"/>
        <v>1</v>
      </c>
      <c r="X51" s="83">
        <f t="shared" si="13"/>
        <v>2</v>
      </c>
    </row>
    <row r="52" spans="1:25" ht="20.25" customHeight="1" x14ac:dyDescent="0.25">
      <c r="A52" s="1">
        <v>46</v>
      </c>
      <c r="B52" s="2" t="s">
        <v>347</v>
      </c>
      <c r="C52" s="30" t="s">
        <v>101</v>
      </c>
      <c r="D52" s="4" t="s">
        <v>102</v>
      </c>
      <c r="E52" s="5"/>
      <c r="F52" s="6" t="s">
        <v>31</v>
      </c>
      <c r="G52" s="32" t="s">
        <v>219</v>
      </c>
      <c r="H52" s="33" t="s">
        <v>40</v>
      </c>
      <c r="I52" s="33" t="s">
        <v>220</v>
      </c>
      <c r="J52" s="26" t="s">
        <v>45</v>
      </c>
      <c r="K52" s="8"/>
      <c r="L52" s="8"/>
      <c r="M52" s="8"/>
      <c r="N52" s="25"/>
      <c r="O52" s="25"/>
      <c r="P52" s="78">
        <v>6.25</v>
      </c>
      <c r="Q52" s="79" t="str">
        <f t="shared" si="7"/>
        <v>Đạt</v>
      </c>
      <c r="R52" s="78">
        <v>6</v>
      </c>
      <c r="S52" s="80" t="str">
        <f t="shared" si="8"/>
        <v>Đạt</v>
      </c>
      <c r="T52" s="81">
        <f t="shared" si="9"/>
        <v>12.25</v>
      </c>
      <c r="U52" s="82" t="str">
        <f t="shared" si="10"/>
        <v>CẤP CHỨNG CHỈ</v>
      </c>
      <c r="V52" s="83">
        <f t="shared" si="11"/>
        <v>1</v>
      </c>
      <c r="W52" s="83">
        <f t="shared" si="12"/>
        <v>1</v>
      </c>
      <c r="X52" s="83">
        <f t="shared" si="13"/>
        <v>2</v>
      </c>
    </row>
    <row r="53" spans="1:25" ht="20.25" customHeight="1" x14ac:dyDescent="0.25">
      <c r="A53" s="1">
        <v>47</v>
      </c>
      <c r="B53" s="2" t="s">
        <v>348</v>
      </c>
      <c r="C53" s="27" t="s">
        <v>91</v>
      </c>
      <c r="D53" s="4" t="s">
        <v>75</v>
      </c>
      <c r="E53" s="5"/>
      <c r="F53" s="6" t="s">
        <v>31</v>
      </c>
      <c r="G53" s="65" t="s">
        <v>205</v>
      </c>
      <c r="H53" s="28" t="s">
        <v>30</v>
      </c>
      <c r="I53" s="36">
        <v>122209820</v>
      </c>
      <c r="J53" s="26" t="s">
        <v>45</v>
      </c>
      <c r="K53" s="8"/>
      <c r="L53" s="8"/>
      <c r="M53" s="8"/>
      <c r="N53" s="25"/>
      <c r="O53" s="25"/>
      <c r="P53" s="78">
        <v>8.75</v>
      </c>
      <c r="Q53" s="79" t="str">
        <f t="shared" si="7"/>
        <v>Đạt</v>
      </c>
      <c r="R53" s="78">
        <v>9.75</v>
      </c>
      <c r="S53" s="80" t="str">
        <f t="shared" si="8"/>
        <v>Đạt</v>
      </c>
      <c r="T53" s="81">
        <f t="shared" si="9"/>
        <v>18.5</v>
      </c>
      <c r="U53" s="82" t="str">
        <f t="shared" si="10"/>
        <v>CẤP CHỨNG CHỈ</v>
      </c>
      <c r="V53" s="83">
        <f t="shared" si="11"/>
        <v>1</v>
      </c>
      <c r="W53" s="83">
        <f t="shared" si="12"/>
        <v>1</v>
      </c>
      <c r="X53" s="83">
        <f t="shared" si="13"/>
        <v>2</v>
      </c>
    </row>
    <row r="54" spans="1:25" ht="20.25" customHeight="1" x14ac:dyDescent="0.25">
      <c r="A54" s="1">
        <v>48</v>
      </c>
      <c r="B54" s="2" t="s">
        <v>349</v>
      </c>
      <c r="C54" s="3" t="s">
        <v>74</v>
      </c>
      <c r="D54" s="4" t="s">
        <v>75</v>
      </c>
      <c r="E54" s="5"/>
      <c r="F54" s="6" t="s">
        <v>31</v>
      </c>
      <c r="G54" s="7" t="s">
        <v>187</v>
      </c>
      <c r="H54" s="6" t="s">
        <v>188</v>
      </c>
      <c r="I54" s="7" t="s">
        <v>189</v>
      </c>
      <c r="J54" s="26" t="s">
        <v>45</v>
      </c>
      <c r="K54" s="8"/>
      <c r="L54" s="8"/>
      <c r="M54" s="8"/>
      <c r="N54" s="25"/>
      <c r="O54" s="25"/>
      <c r="P54" s="78">
        <v>7</v>
      </c>
      <c r="Q54" s="79" t="str">
        <f t="shared" si="7"/>
        <v>Đạt</v>
      </c>
      <c r="R54" s="78">
        <v>9</v>
      </c>
      <c r="S54" s="80" t="str">
        <f t="shared" si="8"/>
        <v>Đạt</v>
      </c>
      <c r="T54" s="81">
        <f t="shared" si="9"/>
        <v>16</v>
      </c>
      <c r="U54" s="82" t="str">
        <f t="shared" si="10"/>
        <v>CẤP CHỨNG CHỈ</v>
      </c>
      <c r="V54" s="83">
        <f t="shared" si="11"/>
        <v>1</v>
      </c>
      <c r="W54" s="83">
        <f t="shared" si="12"/>
        <v>1</v>
      </c>
      <c r="X54" s="83">
        <f t="shared" si="13"/>
        <v>2</v>
      </c>
    </row>
    <row r="55" spans="1:25" ht="20.25" customHeight="1" x14ac:dyDescent="0.25">
      <c r="A55" s="1">
        <v>49</v>
      </c>
      <c r="B55" s="2" t="s">
        <v>350</v>
      </c>
      <c r="C55" s="3" t="s">
        <v>62</v>
      </c>
      <c r="D55" s="4" t="s">
        <v>31</v>
      </c>
      <c r="E55" s="5"/>
      <c r="F55" s="5" t="s">
        <v>31</v>
      </c>
      <c r="G55" s="10" t="s">
        <v>161</v>
      </c>
      <c r="H55" s="5" t="s">
        <v>32</v>
      </c>
      <c r="I55" s="10" t="s">
        <v>162</v>
      </c>
      <c r="J55" s="26" t="s">
        <v>45</v>
      </c>
      <c r="K55" s="8"/>
      <c r="L55" s="8"/>
      <c r="M55" s="35"/>
      <c r="N55" s="103"/>
      <c r="O55" s="104"/>
      <c r="P55" s="78">
        <v>8.25</v>
      </c>
      <c r="Q55" s="79" t="str">
        <f t="shared" si="7"/>
        <v>Đạt</v>
      </c>
      <c r="R55" s="78">
        <v>9.5</v>
      </c>
      <c r="S55" s="80" t="str">
        <f t="shared" si="8"/>
        <v>Đạt</v>
      </c>
      <c r="T55" s="81">
        <f t="shared" si="9"/>
        <v>17.75</v>
      </c>
      <c r="U55" s="82" t="str">
        <f t="shared" si="10"/>
        <v>CẤP CHỨNG CHỈ</v>
      </c>
      <c r="V55" s="83">
        <f t="shared" si="11"/>
        <v>1</v>
      </c>
      <c r="W55" s="83">
        <f t="shared" si="12"/>
        <v>1</v>
      </c>
      <c r="X55" s="83">
        <f t="shared" si="13"/>
        <v>2</v>
      </c>
      <c r="Y55" s="15"/>
    </row>
    <row r="56" spans="1:25" ht="20.25" customHeight="1" x14ac:dyDescent="0.25">
      <c r="A56" s="1">
        <v>50</v>
      </c>
      <c r="B56" s="2" t="s">
        <v>351</v>
      </c>
      <c r="C56" s="30" t="s">
        <v>109</v>
      </c>
      <c r="D56" s="31" t="s">
        <v>110</v>
      </c>
      <c r="E56" s="10" t="s">
        <v>300</v>
      </c>
      <c r="F56" s="5" t="s">
        <v>31</v>
      </c>
      <c r="G56" s="38" t="s">
        <v>237</v>
      </c>
      <c r="H56" s="39" t="s">
        <v>41</v>
      </c>
      <c r="I56" s="38" t="s">
        <v>238</v>
      </c>
      <c r="J56" s="26" t="s">
        <v>45</v>
      </c>
      <c r="K56" s="8"/>
      <c r="L56" s="8"/>
      <c r="M56" s="35"/>
      <c r="N56" s="103"/>
      <c r="O56" s="104"/>
      <c r="P56" s="78">
        <v>7.25</v>
      </c>
      <c r="Q56" s="79" t="str">
        <f t="shared" si="7"/>
        <v>Đạt</v>
      </c>
      <c r="R56" s="78">
        <v>8.75</v>
      </c>
      <c r="S56" s="80" t="str">
        <f t="shared" si="8"/>
        <v>Đạt</v>
      </c>
      <c r="T56" s="81">
        <f t="shared" si="9"/>
        <v>16</v>
      </c>
      <c r="U56" s="82" t="str">
        <f t="shared" si="10"/>
        <v>CẤP CHỨNG CHỈ</v>
      </c>
      <c r="V56" s="83">
        <f t="shared" si="11"/>
        <v>1</v>
      </c>
      <c r="W56" s="83">
        <f t="shared" si="12"/>
        <v>1</v>
      </c>
      <c r="X56" s="83">
        <f t="shared" si="13"/>
        <v>2</v>
      </c>
      <c r="Y56" s="15"/>
    </row>
    <row r="57" spans="1:25" ht="20.25" customHeight="1" x14ac:dyDescent="0.25">
      <c r="A57" s="1">
        <v>51</v>
      </c>
      <c r="B57" s="2" t="s">
        <v>352</v>
      </c>
      <c r="C57" s="72" t="s">
        <v>100</v>
      </c>
      <c r="D57" s="4" t="s">
        <v>17</v>
      </c>
      <c r="E57" s="5"/>
      <c r="F57" s="5" t="s">
        <v>31</v>
      </c>
      <c r="G57" s="40" t="s">
        <v>217</v>
      </c>
      <c r="H57" s="41" t="s">
        <v>32</v>
      </c>
      <c r="I57" s="44" t="s">
        <v>218</v>
      </c>
      <c r="J57" s="26" t="s">
        <v>45</v>
      </c>
      <c r="K57" s="8"/>
      <c r="L57" s="8"/>
      <c r="M57" s="35"/>
      <c r="N57" s="103"/>
      <c r="O57" s="104"/>
      <c r="P57" s="78">
        <v>9.25</v>
      </c>
      <c r="Q57" s="79" t="str">
        <f t="shared" si="7"/>
        <v>Đạt</v>
      </c>
      <c r="R57" s="78">
        <v>9.5</v>
      </c>
      <c r="S57" s="80" t="str">
        <f t="shared" si="8"/>
        <v>Đạt</v>
      </c>
      <c r="T57" s="81">
        <f t="shared" si="9"/>
        <v>18.75</v>
      </c>
      <c r="U57" s="82" t="str">
        <f t="shared" si="10"/>
        <v>CẤP CHỨNG CHỈ</v>
      </c>
      <c r="V57" s="83">
        <f t="shared" si="11"/>
        <v>1</v>
      </c>
      <c r="W57" s="83">
        <f t="shared" si="12"/>
        <v>1</v>
      </c>
      <c r="X57" s="83">
        <f t="shared" si="13"/>
        <v>2</v>
      </c>
      <c r="Y57" s="15"/>
    </row>
    <row r="58" spans="1:25" ht="20.25" customHeight="1" x14ac:dyDescent="0.25">
      <c r="A58" s="1">
        <v>52</v>
      </c>
      <c r="B58" s="2" t="s">
        <v>353</v>
      </c>
      <c r="C58" s="27" t="s">
        <v>5</v>
      </c>
      <c r="D58" s="4" t="s">
        <v>82</v>
      </c>
      <c r="E58" s="5"/>
      <c r="F58" s="5" t="s">
        <v>31</v>
      </c>
      <c r="G58" s="40" t="s">
        <v>199</v>
      </c>
      <c r="H58" s="41" t="s">
        <v>30</v>
      </c>
      <c r="I58" s="42">
        <v>122209141</v>
      </c>
      <c r="J58" s="26" t="s">
        <v>45</v>
      </c>
      <c r="K58" s="34"/>
      <c r="L58" s="35"/>
      <c r="M58" s="35"/>
      <c r="N58" s="103"/>
      <c r="O58" s="104"/>
      <c r="P58" s="78">
        <v>9</v>
      </c>
      <c r="Q58" s="79" t="str">
        <f t="shared" si="7"/>
        <v>Đạt</v>
      </c>
      <c r="R58" s="78">
        <v>10</v>
      </c>
      <c r="S58" s="80" t="str">
        <f t="shared" si="8"/>
        <v>Đạt</v>
      </c>
      <c r="T58" s="81">
        <f t="shared" si="9"/>
        <v>19</v>
      </c>
      <c r="U58" s="82" t="str">
        <f t="shared" si="10"/>
        <v>CẤP CHỨNG CHỈ</v>
      </c>
      <c r="V58" s="83">
        <f t="shared" si="11"/>
        <v>1</v>
      </c>
      <c r="W58" s="83">
        <f t="shared" si="12"/>
        <v>1</v>
      </c>
      <c r="X58" s="83">
        <f t="shared" si="13"/>
        <v>2</v>
      </c>
      <c r="Y58" s="15"/>
    </row>
    <row r="59" spans="1:25" s="15" customFormat="1" ht="20.25" customHeight="1" x14ac:dyDescent="0.25">
      <c r="A59" s="1">
        <v>53</v>
      </c>
      <c r="B59" s="2" t="s">
        <v>354</v>
      </c>
      <c r="C59" s="30" t="s">
        <v>11</v>
      </c>
      <c r="D59" s="31" t="s">
        <v>118</v>
      </c>
      <c r="E59" s="10" t="s">
        <v>300</v>
      </c>
      <c r="F59" s="5" t="s">
        <v>31</v>
      </c>
      <c r="G59" s="38" t="s">
        <v>250</v>
      </c>
      <c r="H59" s="39" t="s">
        <v>32</v>
      </c>
      <c r="I59" s="38" t="s">
        <v>251</v>
      </c>
      <c r="J59" s="26" t="s">
        <v>45</v>
      </c>
      <c r="K59" s="11"/>
      <c r="L59" s="12"/>
      <c r="M59" s="12"/>
      <c r="N59" s="13"/>
      <c r="O59" s="14"/>
      <c r="P59" s="78">
        <v>5.5</v>
      </c>
      <c r="Q59" s="79" t="str">
        <f t="shared" si="7"/>
        <v>Đạt</v>
      </c>
      <c r="R59" s="78">
        <v>7.75</v>
      </c>
      <c r="S59" s="80" t="str">
        <f t="shared" si="8"/>
        <v>Đạt</v>
      </c>
      <c r="T59" s="81">
        <f t="shared" si="9"/>
        <v>13.25</v>
      </c>
      <c r="U59" s="82" t="str">
        <f t="shared" si="10"/>
        <v>CẤP CHỨNG CHỈ</v>
      </c>
      <c r="V59" s="83">
        <f t="shared" si="11"/>
        <v>1</v>
      </c>
      <c r="W59" s="83">
        <f t="shared" si="12"/>
        <v>1</v>
      </c>
      <c r="X59" s="83">
        <f t="shared" si="13"/>
        <v>2</v>
      </c>
    </row>
    <row r="60" spans="1:25" s="15" customFormat="1" ht="20.25" customHeight="1" x14ac:dyDescent="0.25">
      <c r="A60" s="1">
        <v>54</v>
      </c>
      <c r="B60" s="2" t="s">
        <v>355</v>
      </c>
      <c r="C60" s="30" t="s">
        <v>124</v>
      </c>
      <c r="D60" s="31" t="s">
        <v>25</v>
      </c>
      <c r="E60" s="10" t="s">
        <v>300</v>
      </c>
      <c r="F60" s="5" t="s">
        <v>29</v>
      </c>
      <c r="G60" s="38" t="s">
        <v>257</v>
      </c>
      <c r="H60" s="39" t="s">
        <v>32</v>
      </c>
      <c r="I60" s="38" t="s">
        <v>258</v>
      </c>
      <c r="J60" s="26" t="s">
        <v>45</v>
      </c>
      <c r="K60" s="11"/>
      <c r="L60" s="12"/>
      <c r="M60" s="12"/>
      <c r="N60" s="13"/>
      <c r="O60" s="14"/>
      <c r="P60" s="78">
        <v>8.25</v>
      </c>
      <c r="Q60" s="79" t="str">
        <f t="shared" si="7"/>
        <v>Đạt</v>
      </c>
      <c r="R60" s="78">
        <v>10</v>
      </c>
      <c r="S60" s="80" t="str">
        <f t="shared" si="8"/>
        <v>Đạt</v>
      </c>
      <c r="T60" s="81">
        <f t="shared" si="9"/>
        <v>18.25</v>
      </c>
      <c r="U60" s="82" t="str">
        <f t="shared" si="10"/>
        <v>CẤP CHỨNG CHỈ</v>
      </c>
      <c r="V60" s="83">
        <f t="shared" si="11"/>
        <v>1</v>
      </c>
      <c r="W60" s="83">
        <f t="shared" si="12"/>
        <v>1</v>
      </c>
      <c r="X60" s="83">
        <f t="shared" si="13"/>
        <v>2</v>
      </c>
    </row>
    <row r="61" spans="1:25" s="15" customFormat="1" ht="20.25" customHeight="1" x14ac:dyDescent="0.25">
      <c r="A61" s="1">
        <v>55</v>
      </c>
      <c r="B61" s="2" t="s">
        <v>356</v>
      </c>
      <c r="C61" s="30" t="s">
        <v>125</v>
      </c>
      <c r="D61" s="31" t="s">
        <v>25</v>
      </c>
      <c r="E61" s="10" t="s">
        <v>300</v>
      </c>
      <c r="F61" s="5" t="s">
        <v>31</v>
      </c>
      <c r="G61" s="38" t="s">
        <v>34</v>
      </c>
      <c r="H61" s="39" t="s">
        <v>43</v>
      </c>
      <c r="I61" s="38" t="s">
        <v>259</v>
      </c>
      <c r="J61" s="26" t="s">
        <v>45</v>
      </c>
      <c r="K61" s="43"/>
      <c r="L61" s="43"/>
      <c r="M61" s="12"/>
      <c r="N61" s="13"/>
      <c r="O61" s="14"/>
      <c r="P61" s="78">
        <v>7.25</v>
      </c>
      <c r="Q61" s="79" t="str">
        <f t="shared" si="7"/>
        <v>Đạt</v>
      </c>
      <c r="R61" s="78">
        <v>8.25</v>
      </c>
      <c r="S61" s="80" t="str">
        <f t="shared" si="8"/>
        <v>Đạt</v>
      </c>
      <c r="T61" s="81">
        <f t="shared" si="9"/>
        <v>15.5</v>
      </c>
      <c r="U61" s="82" t="str">
        <f t="shared" si="10"/>
        <v>CẤP CHỨNG CHỈ</v>
      </c>
      <c r="V61" s="83">
        <f t="shared" si="11"/>
        <v>1</v>
      </c>
      <c r="W61" s="83">
        <f t="shared" si="12"/>
        <v>1</v>
      </c>
      <c r="X61" s="83">
        <f t="shared" si="13"/>
        <v>2</v>
      </c>
    </row>
    <row r="62" spans="1:25" s="15" customFormat="1" ht="20.25" customHeight="1" x14ac:dyDescent="0.25">
      <c r="A62" s="1">
        <v>56</v>
      </c>
      <c r="B62" s="2" t="s">
        <v>357</v>
      </c>
      <c r="C62" s="27" t="s">
        <v>96</v>
      </c>
      <c r="D62" s="4" t="s">
        <v>25</v>
      </c>
      <c r="E62" s="5"/>
      <c r="F62" s="5" t="s">
        <v>31</v>
      </c>
      <c r="G62" s="40" t="s">
        <v>210</v>
      </c>
      <c r="H62" s="41" t="s">
        <v>35</v>
      </c>
      <c r="I62" s="44" t="s">
        <v>211</v>
      </c>
      <c r="J62" s="26" t="s">
        <v>45</v>
      </c>
      <c r="K62" s="43"/>
      <c r="L62" s="43"/>
      <c r="M62" s="12"/>
      <c r="N62" s="13"/>
      <c r="O62" s="14"/>
      <c r="P62" s="78">
        <v>9.5</v>
      </c>
      <c r="Q62" s="79" t="str">
        <f t="shared" si="7"/>
        <v>Đạt</v>
      </c>
      <c r="R62" s="78">
        <v>8.5</v>
      </c>
      <c r="S62" s="80" t="str">
        <f t="shared" si="8"/>
        <v>Đạt</v>
      </c>
      <c r="T62" s="81">
        <f t="shared" si="9"/>
        <v>18</v>
      </c>
      <c r="U62" s="82" t="str">
        <f t="shared" si="10"/>
        <v>CẤP CHỨNG CHỈ</v>
      </c>
      <c r="V62" s="83">
        <f t="shared" si="11"/>
        <v>1</v>
      </c>
      <c r="W62" s="83">
        <f t="shared" si="12"/>
        <v>1</v>
      </c>
      <c r="X62" s="83">
        <f t="shared" si="13"/>
        <v>2</v>
      </c>
    </row>
    <row r="63" spans="1:25" s="15" customFormat="1" ht="20.25" customHeight="1" x14ac:dyDescent="0.25">
      <c r="A63" s="1">
        <v>57</v>
      </c>
      <c r="B63" s="2" t="s">
        <v>358</v>
      </c>
      <c r="C63" s="27" t="s">
        <v>97</v>
      </c>
      <c r="D63" s="4" t="s">
        <v>25</v>
      </c>
      <c r="E63" s="5"/>
      <c r="F63" s="5" t="s">
        <v>31</v>
      </c>
      <c r="G63" s="40" t="s">
        <v>212</v>
      </c>
      <c r="H63" s="41" t="s">
        <v>44</v>
      </c>
      <c r="I63" s="42">
        <v>132312561</v>
      </c>
      <c r="J63" s="26" t="s">
        <v>45</v>
      </c>
      <c r="K63" s="43"/>
      <c r="L63" s="43"/>
      <c r="M63" s="12"/>
      <c r="N63" s="13"/>
      <c r="O63" s="14"/>
      <c r="P63" s="78">
        <v>9</v>
      </c>
      <c r="Q63" s="79" t="str">
        <f t="shared" si="7"/>
        <v>Đạt</v>
      </c>
      <c r="R63" s="78">
        <v>9.75</v>
      </c>
      <c r="S63" s="80" t="str">
        <f t="shared" si="8"/>
        <v>Đạt</v>
      </c>
      <c r="T63" s="81">
        <f t="shared" si="9"/>
        <v>18.75</v>
      </c>
      <c r="U63" s="82" t="str">
        <f t="shared" si="10"/>
        <v>CẤP CHỨNG CHỈ</v>
      </c>
      <c r="V63" s="83">
        <f t="shared" si="11"/>
        <v>1</v>
      </c>
      <c r="W63" s="83">
        <f t="shared" si="12"/>
        <v>1</v>
      </c>
      <c r="X63" s="83">
        <f t="shared" si="13"/>
        <v>2</v>
      </c>
    </row>
    <row r="64" spans="1:25" s="15" customFormat="1" ht="20.25" customHeight="1" x14ac:dyDescent="0.25">
      <c r="A64" s="1">
        <v>58</v>
      </c>
      <c r="B64" s="2" t="s">
        <v>359</v>
      </c>
      <c r="C64" s="3" t="s">
        <v>54</v>
      </c>
      <c r="D64" s="4" t="s">
        <v>55</v>
      </c>
      <c r="E64" s="5" t="s">
        <v>296</v>
      </c>
      <c r="F64" s="5" t="s">
        <v>29</v>
      </c>
      <c r="G64" s="10" t="s">
        <v>153</v>
      </c>
      <c r="H64" s="5" t="s">
        <v>37</v>
      </c>
      <c r="I64" s="10" t="s">
        <v>154</v>
      </c>
      <c r="J64" s="26" t="s">
        <v>45</v>
      </c>
      <c r="K64" s="11"/>
      <c r="L64" s="12"/>
      <c r="M64" s="12"/>
      <c r="N64" s="13"/>
      <c r="O64" s="14"/>
      <c r="P64" s="78">
        <v>8.25</v>
      </c>
      <c r="Q64" s="79" t="str">
        <f t="shared" si="7"/>
        <v>Đạt</v>
      </c>
      <c r="R64" s="78">
        <v>9.25</v>
      </c>
      <c r="S64" s="80" t="str">
        <f t="shared" si="8"/>
        <v>Đạt</v>
      </c>
      <c r="T64" s="81">
        <f t="shared" si="9"/>
        <v>17.5</v>
      </c>
      <c r="U64" s="82" t="str">
        <f t="shared" si="10"/>
        <v>CẤP CHỨNG CHỈ</v>
      </c>
      <c r="V64" s="83">
        <f t="shared" si="11"/>
        <v>1</v>
      </c>
      <c r="W64" s="83">
        <f t="shared" si="12"/>
        <v>1</v>
      </c>
      <c r="X64" s="83">
        <f t="shared" si="13"/>
        <v>2</v>
      </c>
    </row>
    <row r="65" spans="1:24" s="15" customFormat="1" ht="20.25" customHeight="1" x14ac:dyDescent="0.25">
      <c r="A65" s="1">
        <v>59</v>
      </c>
      <c r="B65" s="2" t="s">
        <v>360</v>
      </c>
      <c r="C65" s="30" t="s">
        <v>6</v>
      </c>
      <c r="D65" s="31" t="s">
        <v>55</v>
      </c>
      <c r="E65" s="10" t="s">
        <v>300</v>
      </c>
      <c r="F65" s="5" t="s">
        <v>29</v>
      </c>
      <c r="G65" s="38" t="s">
        <v>288</v>
      </c>
      <c r="H65" s="39" t="s">
        <v>32</v>
      </c>
      <c r="I65" s="38" t="s">
        <v>289</v>
      </c>
      <c r="J65" s="26" t="s">
        <v>45</v>
      </c>
      <c r="K65" s="43"/>
      <c r="L65" s="43"/>
      <c r="M65" s="12"/>
      <c r="N65" s="13"/>
      <c r="O65" s="14"/>
      <c r="P65" s="78">
        <v>8</v>
      </c>
      <c r="Q65" s="79" t="str">
        <f t="shared" si="7"/>
        <v>Đạt</v>
      </c>
      <c r="R65" s="78">
        <v>9.25</v>
      </c>
      <c r="S65" s="80" t="str">
        <f t="shared" si="8"/>
        <v>Đạt</v>
      </c>
      <c r="T65" s="81">
        <f t="shared" si="9"/>
        <v>17.25</v>
      </c>
      <c r="U65" s="82" t="str">
        <f t="shared" si="10"/>
        <v>CẤP CHỨNG CHỈ</v>
      </c>
      <c r="V65" s="83">
        <f t="shared" si="11"/>
        <v>1</v>
      </c>
      <c r="W65" s="83">
        <f t="shared" si="12"/>
        <v>1</v>
      </c>
      <c r="X65" s="83">
        <f t="shared" si="13"/>
        <v>2</v>
      </c>
    </row>
    <row r="66" spans="1:24" s="15" customFormat="1" ht="20.25" customHeight="1" x14ac:dyDescent="0.25">
      <c r="A66" s="1">
        <v>60</v>
      </c>
      <c r="B66" s="2" t="s">
        <v>361</v>
      </c>
      <c r="C66" s="3" t="s">
        <v>68</v>
      </c>
      <c r="D66" s="4" t="s">
        <v>46</v>
      </c>
      <c r="E66" s="5" t="s">
        <v>28</v>
      </c>
      <c r="F66" s="5" t="s">
        <v>31</v>
      </c>
      <c r="G66" s="10" t="s">
        <v>178</v>
      </c>
      <c r="H66" s="5" t="s">
        <v>30</v>
      </c>
      <c r="I66" s="10" t="s">
        <v>179</v>
      </c>
      <c r="J66" s="26" t="s">
        <v>45</v>
      </c>
      <c r="K66" s="43"/>
      <c r="L66" s="43"/>
      <c r="M66" s="12"/>
      <c r="N66" s="13"/>
      <c r="O66" s="14"/>
      <c r="P66" s="78">
        <v>9</v>
      </c>
      <c r="Q66" s="79" t="str">
        <f t="shared" si="7"/>
        <v>Đạt</v>
      </c>
      <c r="R66" s="78">
        <v>9.5</v>
      </c>
      <c r="S66" s="80" t="str">
        <f t="shared" si="8"/>
        <v>Đạt</v>
      </c>
      <c r="T66" s="81">
        <f t="shared" si="9"/>
        <v>18.5</v>
      </c>
      <c r="U66" s="82" t="str">
        <f t="shared" si="10"/>
        <v>CẤP CHỨNG CHỈ</v>
      </c>
      <c r="V66" s="83">
        <f t="shared" si="11"/>
        <v>1</v>
      </c>
      <c r="W66" s="83">
        <f t="shared" si="12"/>
        <v>1</v>
      </c>
      <c r="X66" s="83">
        <f t="shared" si="13"/>
        <v>2</v>
      </c>
    </row>
    <row r="67" spans="1:24" s="15" customFormat="1" ht="20.25" customHeight="1" x14ac:dyDescent="0.25">
      <c r="A67" s="1">
        <v>61</v>
      </c>
      <c r="B67" s="2" t="s">
        <v>362</v>
      </c>
      <c r="C67" s="3" t="s">
        <v>56</v>
      </c>
      <c r="D67" s="4" t="s">
        <v>57</v>
      </c>
      <c r="E67" s="5"/>
      <c r="F67" s="5" t="s">
        <v>29</v>
      </c>
      <c r="G67" s="10" t="s">
        <v>155</v>
      </c>
      <c r="H67" s="5" t="s">
        <v>32</v>
      </c>
      <c r="I67" s="10" t="s">
        <v>156</v>
      </c>
      <c r="J67" s="26" t="s">
        <v>45</v>
      </c>
      <c r="K67" s="43"/>
      <c r="L67" s="43"/>
      <c r="M67" s="12"/>
      <c r="N67" s="13"/>
      <c r="O67" s="73"/>
      <c r="P67" s="78">
        <v>7.75</v>
      </c>
      <c r="Q67" s="79" t="str">
        <f t="shared" si="7"/>
        <v>Đạt</v>
      </c>
      <c r="R67" s="78">
        <v>9.75</v>
      </c>
      <c r="S67" s="80" t="str">
        <f t="shared" si="8"/>
        <v>Đạt</v>
      </c>
      <c r="T67" s="81">
        <f t="shared" si="9"/>
        <v>17.5</v>
      </c>
      <c r="U67" s="82" t="str">
        <f t="shared" si="10"/>
        <v>CẤP CHỨNG CHỈ</v>
      </c>
      <c r="V67" s="83">
        <f t="shared" si="11"/>
        <v>1</v>
      </c>
      <c r="W67" s="83">
        <f t="shared" si="12"/>
        <v>1</v>
      </c>
      <c r="X67" s="83">
        <f t="shared" si="13"/>
        <v>2</v>
      </c>
    </row>
    <row r="68" spans="1:24" s="15" customFormat="1" ht="20.25" customHeight="1" x14ac:dyDescent="0.25">
      <c r="A68" s="1">
        <v>62</v>
      </c>
      <c r="B68" s="2" t="s">
        <v>363</v>
      </c>
      <c r="C68" s="30" t="s">
        <v>108</v>
      </c>
      <c r="D68" s="31" t="s">
        <v>57</v>
      </c>
      <c r="E68" s="10"/>
      <c r="F68" s="5" t="s">
        <v>29</v>
      </c>
      <c r="G68" s="38" t="s">
        <v>232</v>
      </c>
      <c r="H68" s="39" t="s">
        <v>32</v>
      </c>
      <c r="I68" s="38" t="s">
        <v>233</v>
      </c>
      <c r="J68" s="26" t="s">
        <v>45</v>
      </c>
      <c r="K68" s="43"/>
      <c r="L68" s="43"/>
      <c r="M68" s="12"/>
      <c r="N68" s="13"/>
      <c r="O68" s="14"/>
      <c r="P68" s="78">
        <v>7</v>
      </c>
      <c r="Q68" s="79" t="str">
        <f t="shared" si="7"/>
        <v>Đạt</v>
      </c>
      <c r="R68" s="78">
        <v>8.75</v>
      </c>
      <c r="S68" s="80" t="str">
        <f t="shared" si="8"/>
        <v>Đạt</v>
      </c>
      <c r="T68" s="81">
        <f t="shared" si="9"/>
        <v>15.75</v>
      </c>
      <c r="U68" s="82" t="str">
        <f t="shared" si="10"/>
        <v>CẤP CHỨNG CHỈ</v>
      </c>
      <c r="V68" s="83">
        <f t="shared" si="11"/>
        <v>1</v>
      </c>
      <c r="W68" s="83">
        <f t="shared" si="12"/>
        <v>1</v>
      </c>
      <c r="X68" s="83">
        <f t="shared" si="13"/>
        <v>2</v>
      </c>
    </row>
    <row r="69" spans="1:24" s="15" customFormat="1" ht="20.25" customHeight="1" x14ac:dyDescent="0.25">
      <c r="A69" s="1">
        <v>63</v>
      </c>
      <c r="B69" s="2" t="s">
        <v>364</v>
      </c>
      <c r="C69" s="3" t="s">
        <v>6</v>
      </c>
      <c r="D69" s="4" t="s">
        <v>63</v>
      </c>
      <c r="E69" s="5" t="s">
        <v>297</v>
      </c>
      <c r="F69" s="5" t="s">
        <v>29</v>
      </c>
      <c r="G69" s="10" t="s">
        <v>163</v>
      </c>
      <c r="H69" s="5" t="s">
        <v>164</v>
      </c>
      <c r="I69" s="10" t="s">
        <v>165</v>
      </c>
      <c r="J69" s="26" t="s">
        <v>45</v>
      </c>
      <c r="K69" s="43"/>
      <c r="L69" s="43"/>
      <c r="M69" s="12"/>
      <c r="N69" s="13"/>
      <c r="O69" s="14"/>
      <c r="P69" s="78">
        <v>8</v>
      </c>
      <c r="Q69" s="79" t="str">
        <f t="shared" si="7"/>
        <v>Đạt</v>
      </c>
      <c r="R69" s="78">
        <v>9.75</v>
      </c>
      <c r="S69" s="80" t="str">
        <f t="shared" si="8"/>
        <v>Đạt</v>
      </c>
      <c r="T69" s="81">
        <f t="shared" si="9"/>
        <v>17.75</v>
      </c>
      <c r="U69" s="82" t="str">
        <f t="shared" si="10"/>
        <v>CẤP CHỨNG CHỈ</v>
      </c>
      <c r="V69" s="83">
        <f t="shared" si="11"/>
        <v>1</v>
      </c>
      <c r="W69" s="83">
        <f t="shared" si="12"/>
        <v>1</v>
      </c>
      <c r="X69" s="83">
        <f t="shared" si="13"/>
        <v>2</v>
      </c>
    </row>
    <row r="70" spans="1:24" s="15" customFormat="1" ht="20.25" customHeight="1" x14ac:dyDescent="0.25">
      <c r="A70" s="1">
        <v>64</v>
      </c>
      <c r="B70" s="2" t="s">
        <v>365</v>
      </c>
      <c r="C70" s="27" t="s">
        <v>383</v>
      </c>
      <c r="D70" s="4" t="s">
        <v>93</v>
      </c>
      <c r="E70" s="5"/>
      <c r="F70" s="5" t="s">
        <v>31</v>
      </c>
      <c r="G70" s="40" t="s">
        <v>384</v>
      </c>
      <c r="H70" s="41" t="s">
        <v>32</v>
      </c>
      <c r="I70" s="42" t="s">
        <v>207</v>
      </c>
      <c r="J70" s="26" t="s">
        <v>45</v>
      </c>
      <c r="K70" s="11"/>
      <c r="L70" s="12"/>
      <c r="M70" s="12"/>
      <c r="N70" s="13"/>
      <c r="O70" s="14"/>
      <c r="P70" s="78">
        <v>8.5</v>
      </c>
      <c r="Q70" s="79" t="str">
        <f t="shared" si="7"/>
        <v>Đạt</v>
      </c>
      <c r="R70" s="78">
        <v>9.75</v>
      </c>
      <c r="S70" s="80" t="str">
        <f t="shared" si="8"/>
        <v>Đạt</v>
      </c>
      <c r="T70" s="81">
        <f t="shared" si="9"/>
        <v>18.25</v>
      </c>
      <c r="U70" s="82" t="str">
        <f t="shared" si="10"/>
        <v>CẤP CHỨNG CHỈ</v>
      </c>
      <c r="V70" s="83">
        <f t="shared" si="11"/>
        <v>1</v>
      </c>
      <c r="W70" s="83">
        <f t="shared" si="12"/>
        <v>1</v>
      </c>
      <c r="X70" s="83">
        <f t="shared" si="13"/>
        <v>2</v>
      </c>
    </row>
    <row r="71" spans="1:24" s="15" customFormat="1" ht="20.25" customHeight="1" x14ac:dyDescent="0.25">
      <c r="A71" s="1">
        <v>65</v>
      </c>
      <c r="B71" s="2" t="s">
        <v>366</v>
      </c>
      <c r="C71" s="30" t="s">
        <v>142</v>
      </c>
      <c r="D71" s="31" t="s">
        <v>93</v>
      </c>
      <c r="E71" s="10" t="s">
        <v>300</v>
      </c>
      <c r="F71" s="5" t="s">
        <v>31</v>
      </c>
      <c r="G71" s="38" t="s">
        <v>285</v>
      </c>
      <c r="H71" s="39" t="s">
        <v>286</v>
      </c>
      <c r="I71" s="38" t="s">
        <v>287</v>
      </c>
      <c r="J71" s="26" t="s">
        <v>45</v>
      </c>
      <c r="K71" s="11"/>
      <c r="L71" s="12"/>
      <c r="M71" s="12"/>
      <c r="N71" s="13"/>
      <c r="O71" s="14"/>
      <c r="P71" s="78">
        <v>7</v>
      </c>
      <c r="Q71" s="79" t="str">
        <f t="shared" ref="Q71:Q87" si="14">IF(P71&gt;=5,"Đạt","Không đạt")</f>
        <v>Đạt</v>
      </c>
      <c r="R71" s="78">
        <v>8.75</v>
      </c>
      <c r="S71" s="80" t="str">
        <f t="shared" ref="S71:S87" si="15">IF(R71&gt;=5,"Đạt","Không đạt")</f>
        <v>Đạt</v>
      </c>
      <c r="T71" s="81">
        <f t="shared" ref="T71:T87" si="16">P71+R71</f>
        <v>15.75</v>
      </c>
      <c r="U71" s="82" t="str">
        <f t="shared" ref="U71:U87" si="17">IF(X71=2,"CẤP CHỨNG CHỈ","-")</f>
        <v>CẤP CHỨNG CHỈ</v>
      </c>
      <c r="V71" s="83">
        <f t="shared" ref="V71:V87" si="18">IF(P71&gt;=5,1,0)</f>
        <v>1</v>
      </c>
      <c r="W71" s="83">
        <f t="shared" ref="W71:W87" si="19">IF(R71&gt;=5,1,0)</f>
        <v>1</v>
      </c>
      <c r="X71" s="83">
        <f t="shared" ref="X71:X87" si="20">V71+W71</f>
        <v>2</v>
      </c>
    </row>
    <row r="72" spans="1:24" s="15" customFormat="1" ht="20.25" customHeight="1" x14ac:dyDescent="0.25">
      <c r="A72" s="1">
        <v>66</v>
      </c>
      <c r="B72" s="2" t="s">
        <v>367</v>
      </c>
      <c r="C72" s="30" t="s">
        <v>135</v>
      </c>
      <c r="D72" s="31" t="s">
        <v>136</v>
      </c>
      <c r="E72" s="10" t="s">
        <v>300</v>
      </c>
      <c r="F72" s="5" t="s">
        <v>31</v>
      </c>
      <c r="G72" s="38" t="s">
        <v>36</v>
      </c>
      <c r="H72" s="39" t="s">
        <v>32</v>
      </c>
      <c r="I72" s="38" t="s">
        <v>279</v>
      </c>
      <c r="J72" s="26" t="s">
        <v>45</v>
      </c>
      <c r="K72" s="11"/>
      <c r="L72" s="12"/>
      <c r="M72" s="12"/>
      <c r="N72" s="13"/>
      <c r="O72" s="14"/>
      <c r="P72" s="78">
        <v>7</v>
      </c>
      <c r="Q72" s="79" t="str">
        <f t="shared" si="14"/>
        <v>Đạt</v>
      </c>
      <c r="R72" s="78">
        <v>7.25</v>
      </c>
      <c r="S72" s="80" t="str">
        <f t="shared" si="15"/>
        <v>Đạt</v>
      </c>
      <c r="T72" s="81">
        <f t="shared" si="16"/>
        <v>14.25</v>
      </c>
      <c r="U72" s="82" t="str">
        <f t="shared" si="17"/>
        <v>CẤP CHỨNG CHỈ</v>
      </c>
      <c r="V72" s="83">
        <f t="shared" si="18"/>
        <v>1</v>
      </c>
      <c r="W72" s="83">
        <f t="shared" si="19"/>
        <v>1</v>
      </c>
      <c r="X72" s="83">
        <f t="shared" si="20"/>
        <v>2</v>
      </c>
    </row>
    <row r="73" spans="1:24" s="15" customFormat="1" ht="20.25" customHeight="1" x14ac:dyDescent="0.25">
      <c r="A73" s="1">
        <v>67</v>
      </c>
      <c r="B73" s="2" t="s">
        <v>368</v>
      </c>
      <c r="C73" s="30" t="s">
        <v>133</v>
      </c>
      <c r="D73" s="31" t="s">
        <v>134</v>
      </c>
      <c r="E73" s="10" t="s">
        <v>300</v>
      </c>
      <c r="F73" s="5" t="s">
        <v>31</v>
      </c>
      <c r="G73" s="38" t="s">
        <v>277</v>
      </c>
      <c r="H73" s="39" t="s">
        <v>44</v>
      </c>
      <c r="I73" s="38" t="s">
        <v>278</v>
      </c>
      <c r="J73" s="26" t="s">
        <v>45</v>
      </c>
      <c r="K73" s="43"/>
      <c r="L73" s="43"/>
      <c r="M73" s="12"/>
      <c r="N73" s="13"/>
      <c r="O73" s="14"/>
      <c r="P73" s="78">
        <v>8.25</v>
      </c>
      <c r="Q73" s="79" t="str">
        <f t="shared" si="14"/>
        <v>Đạt</v>
      </c>
      <c r="R73" s="78">
        <v>9.5</v>
      </c>
      <c r="S73" s="80" t="str">
        <f t="shared" si="15"/>
        <v>Đạt</v>
      </c>
      <c r="T73" s="81">
        <f t="shared" si="16"/>
        <v>17.75</v>
      </c>
      <c r="U73" s="82" t="str">
        <f t="shared" si="17"/>
        <v>CẤP CHỨNG CHỈ</v>
      </c>
      <c r="V73" s="83">
        <f t="shared" si="18"/>
        <v>1</v>
      </c>
      <c r="W73" s="83">
        <f t="shared" si="19"/>
        <v>1</v>
      </c>
      <c r="X73" s="83">
        <f t="shared" si="20"/>
        <v>2</v>
      </c>
    </row>
    <row r="74" spans="1:24" s="15" customFormat="1" ht="20.25" customHeight="1" x14ac:dyDescent="0.25">
      <c r="A74" s="1">
        <v>68</v>
      </c>
      <c r="B74" s="2" t="s">
        <v>369</v>
      </c>
      <c r="C74" s="3" t="s">
        <v>24</v>
      </c>
      <c r="D74" s="4" t="s">
        <v>23</v>
      </c>
      <c r="E74" s="74"/>
      <c r="F74" s="5" t="s">
        <v>29</v>
      </c>
      <c r="G74" s="10" t="s">
        <v>168</v>
      </c>
      <c r="H74" s="5" t="s">
        <v>39</v>
      </c>
      <c r="I74" s="10" t="s">
        <v>169</v>
      </c>
      <c r="J74" s="26" t="s">
        <v>45</v>
      </c>
      <c r="K74" s="43"/>
      <c r="L74" s="43"/>
      <c r="M74" s="12"/>
      <c r="N74" s="13"/>
      <c r="O74" s="14"/>
      <c r="P74" s="78">
        <v>9</v>
      </c>
      <c r="Q74" s="79" t="str">
        <f t="shared" si="14"/>
        <v>Đạt</v>
      </c>
      <c r="R74" s="78">
        <v>9.25</v>
      </c>
      <c r="S74" s="80" t="str">
        <f t="shared" si="15"/>
        <v>Đạt</v>
      </c>
      <c r="T74" s="81">
        <f t="shared" si="16"/>
        <v>18.25</v>
      </c>
      <c r="U74" s="82" t="str">
        <f t="shared" si="17"/>
        <v>CẤP CHỨNG CHỈ</v>
      </c>
      <c r="V74" s="83">
        <f t="shared" si="18"/>
        <v>1</v>
      </c>
      <c r="W74" s="83">
        <f t="shared" si="19"/>
        <v>1</v>
      </c>
      <c r="X74" s="83">
        <f t="shared" si="20"/>
        <v>2</v>
      </c>
    </row>
    <row r="75" spans="1:24" s="15" customFormat="1" ht="20.25" customHeight="1" x14ac:dyDescent="0.25">
      <c r="A75" s="1">
        <v>69</v>
      </c>
      <c r="B75" s="2" t="s">
        <v>370</v>
      </c>
      <c r="C75" s="3" t="s">
        <v>24</v>
      </c>
      <c r="D75" s="4" t="s">
        <v>23</v>
      </c>
      <c r="E75" s="74"/>
      <c r="F75" s="5" t="s">
        <v>29</v>
      </c>
      <c r="G75" s="75" t="s">
        <v>170</v>
      </c>
      <c r="H75" s="5" t="s">
        <v>32</v>
      </c>
      <c r="I75" s="10" t="s">
        <v>33</v>
      </c>
      <c r="J75" s="26" t="s">
        <v>45</v>
      </c>
      <c r="K75" s="43"/>
      <c r="L75" s="43"/>
      <c r="M75" s="12"/>
      <c r="N75" s="13"/>
      <c r="O75" s="14"/>
      <c r="P75" s="78">
        <v>7.75</v>
      </c>
      <c r="Q75" s="79" t="str">
        <f t="shared" si="14"/>
        <v>Đạt</v>
      </c>
      <c r="R75" s="78">
        <v>8.25</v>
      </c>
      <c r="S75" s="80" t="str">
        <f t="shared" si="15"/>
        <v>Đạt</v>
      </c>
      <c r="T75" s="81">
        <f t="shared" si="16"/>
        <v>16</v>
      </c>
      <c r="U75" s="82" t="str">
        <f t="shared" si="17"/>
        <v>CẤP CHỨNG CHỈ</v>
      </c>
      <c r="V75" s="83">
        <f t="shared" si="18"/>
        <v>1</v>
      </c>
      <c r="W75" s="83">
        <f t="shared" si="19"/>
        <v>1</v>
      </c>
      <c r="X75" s="83">
        <f t="shared" si="20"/>
        <v>2</v>
      </c>
    </row>
    <row r="76" spans="1:24" s="15" customFormat="1" ht="20.25" customHeight="1" x14ac:dyDescent="0.25">
      <c r="A76" s="1">
        <v>70</v>
      </c>
      <c r="B76" s="2" t="s">
        <v>371</v>
      </c>
      <c r="C76" s="27" t="s">
        <v>83</v>
      </c>
      <c r="D76" s="4" t="s">
        <v>84</v>
      </c>
      <c r="E76" s="5"/>
      <c r="F76" s="5" t="s">
        <v>31</v>
      </c>
      <c r="G76" s="40" t="s">
        <v>196</v>
      </c>
      <c r="H76" s="41" t="s">
        <v>37</v>
      </c>
      <c r="I76" s="42">
        <v>174970178</v>
      </c>
      <c r="J76" s="26" t="s">
        <v>45</v>
      </c>
      <c r="K76" s="43"/>
      <c r="L76" s="43"/>
      <c r="M76" s="12"/>
      <c r="N76" s="13"/>
      <c r="O76" s="14"/>
      <c r="P76" s="78">
        <v>8.75</v>
      </c>
      <c r="Q76" s="79" t="str">
        <f t="shared" si="14"/>
        <v>Đạt</v>
      </c>
      <c r="R76" s="78">
        <v>9.5</v>
      </c>
      <c r="S76" s="80" t="str">
        <f t="shared" si="15"/>
        <v>Đạt</v>
      </c>
      <c r="T76" s="81">
        <f t="shared" si="16"/>
        <v>18.25</v>
      </c>
      <c r="U76" s="82" t="str">
        <f t="shared" si="17"/>
        <v>CẤP CHỨNG CHỈ</v>
      </c>
      <c r="V76" s="83">
        <f t="shared" si="18"/>
        <v>1</v>
      </c>
      <c r="W76" s="83">
        <f t="shared" si="19"/>
        <v>1</v>
      </c>
      <c r="X76" s="83">
        <f t="shared" si="20"/>
        <v>2</v>
      </c>
    </row>
    <row r="77" spans="1:24" s="15" customFormat="1" ht="20.25" customHeight="1" x14ac:dyDescent="0.25">
      <c r="A77" s="1">
        <v>71</v>
      </c>
      <c r="B77" s="2" t="s">
        <v>372</v>
      </c>
      <c r="C77" s="30" t="s">
        <v>18</v>
      </c>
      <c r="D77" s="31" t="s">
        <v>107</v>
      </c>
      <c r="E77" s="10"/>
      <c r="F77" s="5" t="s">
        <v>29</v>
      </c>
      <c r="G77" s="38" t="s">
        <v>230</v>
      </c>
      <c r="H77" s="39" t="s">
        <v>30</v>
      </c>
      <c r="I77" s="38" t="s">
        <v>231</v>
      </c>
      <c r="J77" s="26" t="s">
        <v>45</v>
      </c>
      <c r="K77" s="11"/>
      <c r="L77" s="12"/>
      <c r="M77" s="45"/>
      <c r="N77" s="46"/>
      <c r="O77" s="14"/>
      <c r="P77" s="78">
        <v>8.5</v>
      </c>
      <c r="Q77" s="79" t="str">
        <f t="shared" si="14"/>
        <v>Đạt</v>
      </c>
      <c r="R77" s="78">
        <v>9</v>
      </c>
      <c r="S77" s="80" t="str">
        <f t="shared" si="15"/>
        <v>Đạt</v>
      </c>
      <c r="T77" s="81">
        <f t="shared" si="16"/>
        <v>17.5</v>
      </c>
      <c r="U77" s="82" t="str">
        <f t="shared" si="17"/>
        <v>CẤP CHỨNG CHỈ</v>
      </c>
      <c r="V77" s="83">
        <f t="shared" si="18"/>
        <v>1</v>
      </c>
      <c r="W77" s="83">
        <f t="shared" si="19"/>
        <v>1</v>
      </c>
      <c r="X77" s="83">
        <f t="shared" si="20"/>
        <v>2</v>
      </c>
    </row>
    <row r="78" spans="1:24" s="15" customFormat="1" ht="20.25" customHeight="1" x14ac:dyDescent="0.25">
      <c r="A78" s="1">
        <v>72</v>
      </c>
      <c r="B78" s="2" t="s">
        <v>373</v>
      </c>
      <c r="C78" s="30" t="s">
        <v>143</v>
      </c>
      <c r="D78" s="31" t="s">
        <v>144</v>
      </c>
      <c r="E78" s="10" t="s">
        <v>300</v>
      </c>
      <c r="F78" s="5" t="s">
        <v>29</v>
      </c>
      <c r="G78" s="38" t="s">
        <v>42</v>
      </c>
      <c r="H78" s="39" t="s">
        <v>32</v>
      </c>
      <c r="I78" s="38" t="s">
        <v>290</v>
      </c>
      <c r="J78" s="26" t="s">
        <v>45</v>
      </c>
      <c r="K78" s="43"/>
      <c r="L78" s="43"/>
      <c r="M78" s="12"/>
      <c r="N78" s="13"/>
      <c r="O78" s="14"/>
      <c r="P78" s="78">
        <v>8</v>
      </c>
      <c r="Q78" s="79" t="str">
        <f t="shared" si="14"/>
        <v>Đạt</v>
      </c>
      <c r="R78" s="78">
        <v>9</v>
      </c>
      <c r="S78" s="80" t="str">
        <f t="shared" si="15"/>
        <v>Đạt</v>
      </c>
      <c r="T78" s="81">
        <f t="shared" si="16"/>
        <v>17</v>
      </c>
      <c r="U78" s="82" t="str">
        <f t="shared" si="17"/>
        <v>CẤP CHỨNG CHỈ</v>
      </c>
      <c r="V78" s="83">
        <f t="shared" si="18"/>
        <v>1</v>
      </c>
      <c r="W78" s="83">
        <f t="shared" si="19"/>
        <v>1</v>
      </c>
      <c r="X78" s="83">
        <f t="shared" si="20"/>
        <v>2</v>
      </c>
    </row>
    <row r="79" spans="1:24" s="15" customFormat="1" ht="20.25" customHeight="1" x14ac:dyDescent="0.25">
      <c r="A79" s="1">
        <v>73</v>
      </c>
      <c r="B79" s="2" t="s">
        <v>374</v>
      </c>
      <c r="C79" s="72" t="s">
        <v>99</v>
      </c>
      <c r="D79" s="4" t="s">
        <v>95</v>
      </c>
      <c r="E79" s="5"/>
      <c r="F79" s="5" t="s">
        <v>31</v>
      </c>
      <c r="G79" s="40" t="s">
        <v>215</v>
      </c>
      <c r="H79" s="41" t="s">
        <v>38</v>
      </c>
      <c r="I79" s="44" t="s">
        <v>216</v>
      </c>
      <c r="J79" s="26" t="s">
        <v>45</v>
      </c>
      <c r="K79" s="43"/>
      <c r="L79" s="43"/>
      <c r="M79" s="12"/>
      <c r="N79" s="13"/>
      <c r="O79" s="14"/>
      <c r="P79" s="78">
        <v>8.5</v>
      </c>
      <c r="Q79" s="79" t="str">
        <f t="shared" si="14"/>
        <v>Đạt</v>
      </c>
      <c r="R79" s="78">
        <v>9.5</v>
      </c>
      <c r="S79" s="80" t="str">
        <f t="shared" si="15"/>
        <v>Đạt</v>
      </c>
      <c r="T79" s="81">
        <f t="shared" si="16"/>
        <v>18</v>
      </c>
      <c r="U79" s="82" t="str">
        <f t="shared" si="17"/>
        <v>CẤP CHỨNG CHỈ</v>
      </c>
      <c r="V79" s="83">
        <f t="shared" si="18"/>
        <v>1</v>
      </c>
      <c r="W79" s="83">
        <f t="shared" si="19"/>
        <v>1</v>
      </c>
      <c r="X79" s="83">
        <f t="shared" si="20"/>
        <v>2</v>
      </c>
    </row>
    <row r="80" spans="1:24" s="15" customFormat="1" ht="20.25" customHeight="1" x14ac:dyDescent="0.25">
      <c r="A80" s="1">
        <v>74</v>
      </c>
      <c r="B80" s="2" t="s">
        <v>375</v>
      </c>
      <c r="C80" s="27" t="s">
        <v>94</v>
      </c>
      <c r="D80" s="4" t="s">
        <v>95</v>
      </c>
      <c r="E80" s="5"/>
      <c r="F80" s="5" t="s">
        <v>31</v>
      </c>
      <c r="G80" s="40" t="s">
        <v>208</v>
      </c>
      <c r="H80" s="41" t="s">
        <v>160</v>
      </c>
      <c r="I80" s="44" t="s">
        <v>209</v>
      </c>
      <c r="J80" s="26" t="s">
        <v>45</v>
      </c>
      <c r="K80" s="43"/>
      <c r="L80" s="43"/>
      <c r="M80" s="12"/>
      <c r="N80" s="13"/>
      <c r="O80" s="14"/>
      <c r="P80" s="78">
        <v>7.75</v>
      </c>
      <c r="Q80" s="79" t="str">
        <f t="shared" si="14"/>
        <v>Đạt</v>
      </c>
      <c r="R80" s="78">
        <v>9</v>
      </c>
      <c r="S80" s="80" t="str">
        <f t="shared" si="15"/>
        <v>Đạt</v>
      </c>
      <c r="T80" s="81">
        <f t="shared" si="16"/>
        <v>16.75</v>
      </c>
      <c r="U80" s="82" t="str">
        <f t="shared" si="17"/>
        <v>CẤP CHỨNG CHỈ</v>
      </c>
      <c r="V80" s="83">
        <f t="shared" si="18"/>
        <v>1</v>
      </c>
      <c r="W80" s="83">
        <f t="shared" si="19"/>
        <v>1</v>
      </c>
      <c r="X80" s="83">
        <f t="shared" si="20"/>
        <v>2</v>
      </c>
    </row>
    <row r="81" spans="1:24" s="15" customFormat="1" ht="20.25" customHeight="1" x14ac:dyDescent="0.25">
      <c r="A81" s="1">
        <v>75</v>
      </c>
      <c r="B81" s="2" t="s">
        <v>376</v>
      </c>
      <c r="C81" s="30" t="s">
        <v>54</v>
      </c>
      <c r="D81" s="31" t="s">
        <v>95</v>
      </c>
      <c r="E81" s="10" t="s">
        <v>299</v>
      </c>
      <c r="F81" s="5" t="s">
        <v>29</v>
      </c>
      <c r="G81" s="38" t="s">
        <v>234</v>
      </c>
      <c r="H81" s="39" t="s">
        <v>235</v>
      </c>
      <c r="I81" s="38" t="s">
        <v>236</v>
      </c>
      <c r="J81" s="26" t="s">
        <v>45</v>
      </c>
      <c r="K81" s="43"/>
      <c r="L81" s="43"/>
      <c r="M81" s="12"/>
      <c r="N81" s="13"/>
      <c r="O81" s="14"/>
      <c r="P81" s="78">
        <v>7</v>
      </c>
      <c r="Q81" s="79" t="str">
        <f t="shared" si="14"/>
        <v>Đạt</v>
      </c>
      <c r="R81" s="78">
        <v>8.75</v>
      </c>
      <c r="S81" s="80" t="str">
        <f t="shared" si="15"/>
        <v>Đạt</v>
      </c>
      <c r="T81" s="81">
        <f t="shared" si="16"/>
        <v>15.75</v>
      </c>
      <c r="U81" s="82" t="str">
        <f t="shared" si="17"/>
        <v>CẤP CHỨNG CHỈ</v>
      </c>
      <c r="V81" s="83">
        <f t="shared" si="18"/>
        <v>1</v>
      </c>
      <c r="W81" s="83">
        <f t="shared" si="19"/>
        <v>1</v>
      </c>
      <c r="X81" s="83">
        <f t="shared" si="20"/>
        <v>2</v>
      </c>
    </row>
    <row r="82" spans="1:24" s="15" customFormat="1" ht="20.25" customHeight="1" x14ac:dyDescent="0.25">
      <c r="A82" s="1">
        <v>76</v>
      </c>
      <c r="B82" s="2" t="s">
        <v>377</v>
      </c>
      <c r="C82" s="30" t="s">
        <v>105</v>
      </c>
      <c r="D82" s="31" t="s">
        <v>26</v>
      </c>
      <c r="E82" s="10"/>
      <c r="F82" s="5" t="s">
        <v>31</v>
      </c>
      <c r="G82" s="38" t="s">
        <v>226</v>
      </c>
      <c r="H82" s="39" t="s">
        <v>227</v>
      </c>
      <c r="I82" s="39" t="s">
        <v>228</v>
      </c>
      <c r="J82" s="26" t="s">
        <v>45</v>
      </c>
      <c r="K82" s="43"/>
      <c r="L82" s="43"/>
      <c r="M82" s="12"/>
      <c r="N82" s="13"/>
      <c r="O82" s="14"/>
      <c r="P82" s="78">
        <v>6.5</v>
      </c>
      <c r="Q82" s="79" t="str">
        <f t="shared" si="14"/>
        <v>Đạt</v>
      </c>
      <c r="R82" s="78">
        <v>8</v>
      </c>
      <c r="S82" s="80" t="str">
        <f t="shared" si="15"/>
        <v>Đạt</v>
      </c>
      <c r="T82" s="81">
        <f t="shared" si="16"/>
        <v>14.5</v>
      </c>
      <c r="U82" s="82" t="str">
        <f t="shared" si="17"/>
        <v>CẤP CHỨNG CHỈ</v>
      </c>
      <c r="V82" s="83">
        <f t="shared" si="18"/>
        <v>1</v>
      </c>
      <c r="W82" s="83">
        <f t="shared" si="19"/>
        <v>1</v>
      </c>
      <c r="X82" s="83">
        <f t="shared" si="20"/>
        <v>2</v>
      </c>
    </row>
    <row r="83" spans="1:24" s="15" customFormat="1" ht="20.25" customHeight="1" x14ac:dyDescent="0.25">
      <c r="A83" s="1">
        <v>77</v>
      </c>
      <c r="B83" s="2" t="s">
        <v>378</v>
      </c>
      <c r="C83" s="3" t="s">
        <v>64</v>
      </c>
      <c r="D83" s="4" t="s">
        <v>61</v>
      </c>
      <c r="E83" s="5" t="s">
        <v>297</v>
      </c>
      <c r="F83" s="5" t="s">
        <v>29</v>
      </c>
      <c r="G83" s="75" t="s">
        <v>166</v>
      </c>
      <c r="H83" s="5" t="s">
        <v>32</v>
      </c>
      <c r="I83" s="10" t="s">
        <v>167</v>
      </c>
      <c r="J83" s="26" t="s">
        <v>45</v>
      </c>
      <c r="K83" s="43"/>
      <c r="L83" s="43"/>
      <c r="M83" s="12"/>
      <c r="N83" s="13"/>
      <c r="O83" s="14"/>
      <c r="P83" s="78">
        <v>7.5</v>
      </c>
      <c r="Q83" s="79" t="str">
        <f t="shared" si="14"/>
        <v>Đạt</v>
      </c>
      <c r="R83" s="78">
        <v>9</v>
      </c>
      <c r="S83" s="80" t="str">
        <f t="shared" si="15"/>
        <v>Đạt</v>
      </c>
      <c r="T83" s="81">
        <f t="shared" si="16"/>
        <v>16.5</v>
      </c>
      <c r="U83" s="82" t="str">
        <f t="shared" si="17"/>
        <v>CẤP CHỨNG CHỈ</v>
      </c>
      <c r="V83" s="83">
        <f t="shared" si="18"/>
        <v>1</v>
      </c>
      <c r="W83" s="83">
        <f t="shared" si="19"/>
        <v>1</v>
      </c>
      <c r="X83" s="83">
        <f t="shared" si="20"/>
        <v>2</v>
      </c>
    </row>
    <row r="84" spans="1:24" s="15" customFormat="1" ht="20.25" customHeight="1" x14ac:dyDescent="0.25">
      <c r="A84" s="1">
        <v>78</v>
      </c>
      <c r="B84" s="2" t="s">
        <v>379</v>
      </c>
      <c r="C84" s="3" t="s">
        <v>60</v>
      </c>
      <c r="D84" s="4" t="s">
        <v>61</v>
      </c>
      <c r="E84" s="5"/>
      <c r="F84" s="5" t="s">
        <v>29</v>
      </c>
      <c r="G84" s="75">
        <v>35081</v>
      </c>
      <c r="H84" s="5" t="s">
        <v>160</v>
      </c>
      <c r="I84" s="10"/>
      <c r="J84" s="26" t="s">
        <v>45</v>
      </c>
      <c r="K84" s="43"/>
      <c r="L84" s="43"/>
      <c r="M84" s="12"/>
      <c r="N84" s="13"/>
      <c r="O84" s="14"/>
      <c r="P84" s="78">
        <v>8.25</v>
      </c>
      <c r="Q84" s="79" t="str">
        <f t="shared" si="14"/>
        <v>Đạt</v>
      </c>
      <c r="R84" s="78">
        <v>9.5</v>
      </c>
      <c r="S84" s="80" t="str">
        <f t="shared" si="15"/>
        <v>Đạt</v>
      </c>
      <c r="T84" s="81">
        <f t="shared" si="16"/>
        <v>17.75</v>
      </c>
      <c r="U84" s="82" t="str">
        <f t="shared" si="17"/>
        <v>CẤP CHỨNG CHỈ</v>
      </c>
      <c r="V84" s="83">
        <f t="shared" si="18"/>
        <v>1</v>
      </c>
      <c r="W84" s="83">
        <f t="shared" si="19"/>
        <v>1</v>
      </c>
      <c r="X84" s="83">
        <f t="shared" si="20"/>
        <v>2</v>
      </c>
    </row>
    <row r="85" spans="1:24" s="15" customFormat="1" ht="20.25" customHeight="1" x14ac:dyDescent="0.25">
      <c r="A85" s="1">
        <v>79</v>
      </c>
      <c r="B85" s="2" t="s">
        <v>380</v>
      </c>
      <c r="C85" s="66" t="s">
        <v>50</v>
      </c>
      <c r="D85" s="67" t="s">
        <v>51</v>
      </c>
      <c r="E85" s="76" t="s">
        <v>295</v>
      </c>
      <c r="F85" s="5" t="s">
        <v>31</v>
      </c>
      <c r="G85" s="38" t="s">
        <v>149</v>
      </c>
      <c r="H85" s="5" t="s">
        <v>30</v>
      </c>
      <c r="I85" s="77" t="s">
        <v>150</v>
      </c>
      <c r="J85" s="26" t="s">
        <v>45</v>
      </c>
      <c r="K85" s="43"/>
      <c r="L85" s="43"/>
      <c r="M85" s="12"/>
      <c r="N85" s="13"/>
      <c r="O85" s="14"/>
      <c r="P85" s="78">
        <v>9</v>
      </c>
      <c r="Q85" s="79" t="str">
        <f t="shared" si="14"/>
        <v>Đạt</v>
      </c>
      <c r="R85" s="78">
        <v>9.5</v>
      </c>
      <c r="S85" s="80" t="str">
        <f t="shared" si="15"/>
        <v>Đạt</v>
      </c>
      <c r="T85" s="81">
        <f t="shared" si="16"/>
        <v>18.5</v>
      </c>
      <c r="U85" s="82" t="str">
        <f t="shared" si="17"/>
        <v>CẤP CHỨNG CHỈ</v>
      </c>
      <c r="V85" s="83">
        <f t="shared" si="18"/>
        <v>1</v>
      </c>
      <c r="W85" s="83">
        <f t="shared" si="19"/>
        <v>1</v>
      </c>
      <c r="X85" s="83">
        <f t="shared" si="20"/>
        <v>2</v>
      </c>
    </row>
    <row r="86" spans="1:24" s="15" customFormat="1" ht="20.25" customHeight="1" x14ac:dyDescent="0.25">
      <c r="A86" s="1">
        <v>80</v>
      </c>
      <c r="B86" s="2" t="s">
        <v>381</v>
      </c>
      <c r="C86" s="3" t="s">
        <v>80</v>
      </c>
      <c r="D86" s="4" t="s">
        <v>20</v>
      </c>
      <c r="E86" s="5"/>
      <c r="F86" s="5" t="s">
        <v>31</v>
      </c>
      <c r="G86" s="10" t="s">
        <v>194</v>
      </c>
      <c r="H86" s="5" t="s">
        <v>32</v>
      </c>
      <c r="I86" s="10" t="s">
        <v>195</v>
      </c>
      <c r="J86" s="26" t="s">
        <v>45</v>
      </c>
      <c r="K86" s="43"/>
      <c r="L86" s="43"/>
      <c r="M86" s="12"/>
      <c r="N86" s="13"/>
      <c r="O86" s="14"/>
      <c r="P86" s="78">
        <v>8</v>
      </c>
      <c r="Q86" s="79" t="str">
        <f t="shared" si="14"/>
        <v>Đạt</v>
      </c>
      <c r="R86" s="78">
        <v>9.5</v>
      </c>
      <c r="S86" s="80" t="str">
        <f t="shared" si="15"/>
        <v>Đạt</v>
      </c>
      <c r="T86" s="81">
        <f t="shared" si="16"/>
        <v>17.5</v>
      </c>
      <c r="U86" s="82" t="str">
        <f t="shared" si="17"/>
        <v>CẤP CHỨNG CHỈ</v>
      </c>
      <c r="V86" s="83">
        <f t="shared" si="18"/>
        <v>1</v>
      </c>
      <c r="W86" s="83">
        <f t="shared" si="19"/>
        <v>1</v>
      </c>
      <c r="X86" s="83">
        <f t="shared" si="20"/>
        <v>2</v>
      </c>
    </row>
    <row r="87" spans="1:24" s="15" customFormat="1" ht="20.25" customHeight="1" x14ac:dyDescent="0.25">
      <c r="A87" s="1">
        <v>81</v>
      </c>
      <c r="B87" s="2" t="s">
        <v>382</v>
      </c>
      <c r="C87" s="27" t="s">
        <v>54</v>
      </c>
      <c r="D87" s="4" t="s">
        <v>98</v>
      </c>
      <c r="E87" s="5"/>
      <c r="F87" s="5" t="s">
        <v>31</v>
      </c>
      <c r="G87" s="40" t="s">
        <v>213</v>
      </c>
      <c r="H87" s="41" t="s">
        <v>32</v>
      </c>
      <c r="I87" s="44" t="s">
        <v>214</v>
      </c>
      <c r="J87" s="26" t="s">
        <v>45</v>
      </c>
      <c r="K87" s="43"/>
      <c r="L87" s="43"/>
      <c r="M87" s="12"/>
      <c r="N87" s="13"/>
      <c r="O87" s="14"/>
      <c r="P87" s="78">
        <v>9.5</v>
      </c>
      <c r="Q87" s="79" t="str">
        <f t="shared" si="14"/>
        <v>Đạt</v>
      </c>
      <c r="R87" s="78">
        <v>9</v>
      </c>
      <c r="S87" s="80" t="str">
        <f t="shared" si="15"/>
        <v>Đạt</v>
      </c>
      <c r="T87" s="81">
        <f t="shared" si="16"/>
        <v>18.5</v>
      </c>
      <c r="U87" s="82" t="str">
        <f t="shared" si="17"/>
        <v>CẤP CHỨNG CHỈ</v>
      </c>
      <c r="V87" s="83">
        <f t="shared" si="18"/>
        <v>1</v>
      </c>
      <c r="W87" s="83">
        <f t="shared" si="19"/>
        <v>1</v>
      </c>
      <c r="X87" s="83">
        <f t="shared" si="20"/>
        <v>2</v>
      </c>
    </row>
    <row r="88" spans="1:24" ht="18.75" customHeight="1" x14ac:dyDescent="0.25">
      <c r="A88" s="47"/>
      <c r="B88" s="47"/>
      <c r="C88" s="89"/>
      <c r="D88" s="90"/>
      <c r="E88" s="91"/>
      <c r="F88" s="92"/>
      <c r="G88" s="48"/>
      <c r="H88" s="93"/>
      <c r="I88" s="93"/>
      <c r="J88" s="49"/>
      <c r="K88" s="113"/>
      <c r="L88" s="113"/>
      <c r="M88" s="113"/>
      <c r="N88" s="113"/>
      <c r="O88" s="113"/>
      <c r="P88" s="113"/>
      <c r="Q88" s="94"/>
      <c r="R88" s="86"/>
      <c r="S88" s="95"/>
      <c r="T88" s="96" t="s">
        <v>396</v>
      </c>
      <c r="W88" s="83">
        <f t="shared" ref="W88" si="21">IF(R88&gt;=5,1,0)</f>
        <v>0</v>
      </c>
      <c r="X88" s="83">
        <f t="shared" ref="X88" si="22">V88+W88</f>
        <v>0</v>
      </c>
    </row>
    <row r="89" spans="1:24" ht="18.75" customHeight="1" x14ac:dyDescent="0.25">
      <c r="A89" s="50"/>
      <c r="B89" s="50"/>
      <c r="C89" s="102"/>
      <c r="E89" s="97"/>
      <c r="F89" s="89"/>
      <c r="G89" s="53"/>
      <c r="H89" s="98"/>
      <c r="I89" s="98"/>
      <c r="J89" s="99"/>
      <c r="K89" s="99"/>
      <c r="L89" s="99"/>
      <c r="M89" s="99"/>
      <c r="N89" s="99"/>
      <c r="O89" s="99"/>
      <c r="P89" s="100"/>
      <c r="Q89" s="94"/>
      <c r="R89" s="101"/>
      <c r="S89" s="95"/>
      <c r="T89" s="102" t="s">
        <v>395</v>
      </c>
    </row>
    <row r="90" spans="1:24" ht="18.75" customHeight="1" x14ac:dyDescent="0.25">
      <c r="A90" s="50"/>
      <c r="B90" s="50"/>
      <c r="C90" s="50"/>
      <c r="D90" s="51"/>
      <c r="E90" s="52"/>
      <c r="F90" s="17"/>
      <c r="G90" s="53"/>
      <c r="H90" s="56"/>
      <c r="I90" s="54"/>
      <c r="J90" s="54"/>
      <c r="K90" s="54"/>
      <c r="L90" s="54"/>
      <c r="M90" s="54"/>
      <c r="N90" s="54"/>
      <c r="O90" s="55"/>
    </row>
    <row r="91" spans="1:24" ht="18.75" customHeight="1" x14ac:dyDescent="0.25">
      <c r="A91" s="50"/>
      <c r="B91" s="50"/>
      <c r="C91" s="50"/>
      <c r="D91" s="51"/>
      <c r="E91" s="52"/>
      <c r="F91" s="17"/>
      <c r="G91" s="53"/>
      <c r="H91" s="56"/>
      <c r="I91" s="54"/>
      <c r="J91" s="54"/>
      <c r="K91" s="54"/>
      <c r="L91" s="54"/>
      <c r="M91" s="54"/>
      <c r="N91" s="54"/>
      <c r="O91" s="55"/>
    </row>
    <row r="92" spans="1:24" ht="18.75" customHeight="1" x14ac:dyDescent="0.25">
      <c r="C92" s="112"/>
      <c r="D92" s="112"/>
      <c r="E92" s="112"/>
      <c r="F92" s="112"/>
      <c r="G92" s="48"/>
      <c r="H92" s="57"/>
      <c r="I92" s="58"/>
      <c r="J92" s="112" t="s">
        <v>2</v>
      </c>
      <c r="K92" s="112"/>
      <c r="L92" s="112"/>
      <c r="M92" s="112"/>
      <c r="N92" s="112"/>
      <c r="O92" s="112"/>
    </row>
    <row r="93" spans="1:24" ht="21.75" customHeight="1" x14ac:dyDescent="0.25">
      <c r="F93" s="61"/>
      <c r="G93" s="48"/>
      <c r="H93" s="61"/>
    </row>
    <row r="94" spans="1:24" ht="21.75" customHeight="1" x14ac:dyDescent="0.25">
      <c r="F94" s="61"/>
      <c r="G94" s="48"/>
      <c r="H94" s="61"/>
    </row>
    <row r="95" spans="1:24" ht="21.75" customHeight="1" x14ac:dyDescent="0.25">
      <c r="F95" s="61"/>
      <c r="G95" s="48"/>
      <c r="H95" s="61"/>
    </row>
    <row r="96" spans="1:24" ht="18" customHeight="1" x14ac:dyDescent="0.25">
      <c r="F96" s="61"/>
      <c r="G96" s="48"/>
      <c r="H96" s="61"/>
    </row>
    <row r="97" spans="4:15" ht="18" customHeight="1" x14ac:dyDescent="0.25">
      <c r="F97" s="61"/>
      <c r="G97" s="48"/>
      <c r="H97" s="61"/>
    </row>
    <row r="98" spans="4:15" ht="18" customHeight="1" x14ac:dyDescent="0.25">
      <c r="F98" s="61"/>
      <c r="G98" s="48"/>
      <c r="H98" s="61"/>
    </row>
    <row r="99" spans="4:15" ht="18" customHeight="1" x14ac:dyDescent="0.25">
      <c r="F99" s="61"/>
      <c r="G99" s="48"/>
      <c r="H99" s="61"/>
    </row>
    <row r="100" spans="4:15" ht="18" customHeight="1" x14ac:dyDescent="0.25">
      <c r="F100" s="61"/>
      <c r="G100" s="48"/>
      <c r="H100" s="61"/>
    </row>
    <row r="101" spans="4:15" ht="18" customHeight="1" x14ac:dyDescent="0.25">
      <c r="F101" s="61"/>
      <c r="G101" s="48"/>
      <c r="H101" s="61"/>
    </row>
    <row r="102" spans="4:15" ht="18" customHeight="1" x14ac:dyDescent="0.25">
      <c r="F102" s="61"/>
      <c r="G102" s="48"/>
      <c r="H102" s="61"/>
    </row>
    <row r="103" spans="4:15" ht="18" customHeight="1" x14ac:dyDescent="0.25">
      <c r="F103" s="61"/>
      <c r="G103" s="48"/>
      <c r="H103" s="61"/>
    </row>
    <row r="104" spans="4:15" ht="18" customHeight="1" x14ac:dyDescent="0.25">
      <c r="F104" s="61"/>
      <c r="G104" s="48"/>
      <c r="H104" s="61"/>
    </row>
    <row r="105" spans="4:15" s="62" customFormat="1" ht="18" customHeight="1" x14ac:dyDescent="0.25">
      <c r="D105" s="59"/>
      <c r="E105" s="60"/>
      <c r="F105" s="61"/>
      <c r="G105" s="48"/>
      <c r="H105" s="61"/>
      <c r="O105" s="63"/>
    </row>
    <row r="106" spans="4:15" s="62" customFormat="1" ht="18" customHeight="1" x14ac:dyDescent="0.25">
      <c r="D106" s="59"/>
      <c r="E106" s="60"/>
      <c r="F106" s="61"/>
      <c r="G106" s="48"/>
      <c r="H106" s="61"/>
      <c r="O106" s="63"/>
    </row>
    <row r="107" spans="4:15" s="62" customFormat="1" ht="18" customHeight="1" x14ac:dyDescent="0.25">
      <c r="D107" s="59"/>
      <c r="E107" s="60"/>
      <c r="F107" s="61"/>
      <c r="G107" s="48"/>
      <c r="H107" s="61"/>
      <c r="O107" s="63"/>
    </row>
    <row r="108" spans="4:15" s="62" customFormat="1" ht="18" customHeight="1" x14ac:dyDescent="0.25">
      <c r="D108" s="59"/>
      <c r="E108" s="60"/>
      <c r="F108" s="61"/>
      <c r="G108" s="48"/>
      <c r="H108" s="61"/>
      <c r="O108" s="63"/>
    </row>
    <row r="109" spans="4:15" s="62" customFormat="1" ht="18" customHeight="1" x14ac:dyDescent="0.25">
      <c r="D109" s="59"/>
      <c r="E109" s="60"/>
      <c r="F109" s="61"/>
      <c r="G109" s="48"/>
      <c r="H109" s="61"/>
      <c r="O109" s="63"/>
    </row>
    <row r="110" spans="4:15" s="62" customFormat="1" ht="18" customHeight="1" x14ac:dyDescent="0.25">
      <c r="D110" s="59"/>
      <c r="E110" s="60"/>
      <c r="F110" s="61"/>
      <c r="G110" s="48"/>
      <c r="H110" s="61"/>
      <c r="O110" s="63"/>
    </row>
    <row r="111" spans="4:15" s="62" customFormat="1" ht="18" customHeight="1" x14ac:dyDescent="0.25">
      <c r="D111" s="59"/>
      <c r="E111" s="60"/>
      <c r="F111" s="61"/>
      <c r="G111" s="48"/>
      <c r="H111" s="61"/>
      <c r="O111" s="63"/>
    </row>
    <row r="112" spans="4:15" s="62" customFormat="1" ht="18" customHeight="1" x14ac:dyDescent="0.25">
      <c r="D112" s="59"/>
      <c r="E112" s="60"/>
      <c r="F112" s="61"/>
      <c r="G112" s="48"/>
      <c r="H112" s="61"/>
      <c r="O112" s="63"/>
    </row>
    <row r="113" spans="4:15" s="62" customFormat="1" ht="18" customHeight="1" x14ac:dyDescent="0.25">
      <c r="D113" s="59"/>
      <c r="E113" s="60"/>
      <c r="F113" s="61"/>
      <c r="G113" s="48"/>
      <c r="H113" s="61"/>
      <c r="O113" s="63"/>
    </row>
    <row r="114" spans="4:15" s="62" customFormat="1" ht="18" customHeight="1" x14ac:dyDescent="0.25">
      <c r="D114" s="59"/>
      <c r="E114" s="60"/>
      <c r="F114" s="61"/>
      <c r="G114" s="48"/>
      <c r="H114" s="61"/>
      <c r="O114" s="63"/>
    </row>
    <row r="115" spans="4:15" s="62" customFormat="1" ht="18" customHeight="1" x14ac:dyDescent="0.25">
      <c r="D115" s="59"/>
      <c r="E115" s="60"/>
      <c r="F115" s="61"/>
      <c r="G115" s="48"/>
      <c r="H115" s="61"/>
      <c r="O115" s="63"/>
    </row>
    <row r="116" spans="4:15" s="62" customFormat="1" ht="18" customHeight="1" x14ac:dyDescent="0.25">
      <c r="D116" s="59"/>
      <c r="E116" s="60"/>
      <c r="F116" s="61"/>
      <c r="G116" s="48"/>
      <c r="H116" s="61"/>
      <c r="O116" s="63"/>
    </row>
    <row r="117" spans="4:15" s="62" customFormat="1" ht="18" customHeight="1" x14ac:dyDescent="0.25">
      <c r="D117" s="59"/>
      <c r="E117" s="60"/>
      <c r="F117" s="61"/>
      <c r="G117" s="48"/>
      <c r="H117" s="61"/>
      <c r="O117" s="63"/>
    </row>
    <row r="118" spans="4:15" s="62" customFormat="1" ht="18" customHeight="1" x14ac:dyDescent="0.25">
      <c r="D118" s="59"/>
      <c r="E118" s="60"/>
      <c r="F118" s="61"/>
      <c r="G118" s="48"/>
      <c r="H118" s="61"/>
      <c r="O118" s="63"/>
    </row>
    <row r="119" spans="4:15" s="62" customFormat="1" ht="18" customHeight="1" x14ac:dyDescent="0.25">
      <c r="D119" s="59"/>
      <c r="E119" s="60"/>
      <c r="F119" s="61"/>
      <c r="G119" s="48"/>
      <c r="H119" s="61"/>
      <c r="O119" s="63"/>
    </row>
    <row r="120" spans="4:15" s="62" customFormat="1" ht="18" customHeight="1" x14ac:dyDescent="0.25">
      <c r="D120" s="59"/>
      <c r="E120" s="60"/>
      <c r="F120" s="61"/>
      <c r="G120" s="48"/>
      <c r="H120" s="61"/>
      <c r="O120" s="63"/>
    </row>
    <row r="121" spans="4:15" s="62" customFormat="1" ht="18" customHeight="1" x14ac:dyDescent="0.25">
      <c r="D121" s="59"/>
      <c r="E121" s="60"/>
      <c r="F121" s="61"/>
      <c r="G121" s="48"/>
      <c r="H121" s="61"/>
      <c r="O121" s="63"/>
    </row>
    <row r="122" spans="4:15" s="62" customFormat="1" ht="18" customHeight="1" x14ac:dyDescent="0.25">
      <c r="D122" s="59"/>
      <c r="E122" s="60"/>
      <c r="F122" s="61"/>
      <c r="G122" s="48"/>
      <c r="H122" s="61"/>
      <c r="O122" s="63"/>
    </row>
    <row r="123" spans="4:15" s="62" customFormat="1" ht="18" customHeight="1" x14ac:dyDescent="0.25">
      <c r="D123" s="59"/>
      <c r="E123" s="60"/>
      <c r="F123" s="61"/>
      <c r="G123" s="48"/>
      <c r="H123" s="61"/>
      <c r="O123" s="63"/>
    </row>
    <row r="124" spans="4:15" s="62" customFormat="1" ht="18" customHeight="1" x14ac:dyDescent="0.25">
      <c r="D124" s="59"/>
      <c r="E124" s="60"/>
      <c r="F124" s="61"/>
      <c r="G124" s="48"/>
      <c r="H124" s="61"/>
      <c r="O124" s="63"/>
    </row>
    <row r="125" spans="4:15" s="62" customFormat="1" ht="18" customHeight="1" x14ac:dyDescent="0.25">
      <c r="D125" s="59"/>
      <c r="E125" s="60"/>
      <c r="F125" s="61"/>
      <c r="G125" s="48"/>
      <c r="H125" s="61"/>
      <c r="O125" s="63"/>
    </row>
    <row r="126" spans="4:15" s="62" customFormat="1" ht="18" customHeight="1" x14ac:dyDescent="0.25">
      <c r="D126" s="59"/>
      <c r="E126" s="60"/>
      <c r="F126" s="61"/>
      <c r="G126" s="48"/>
      <c r="H126" s="61"/>
      <c r="O126" s="63"/>
    </row>
    <row r="127" spans="4:15" s="62" customFormat="1" ht="18" customHeight="1" x14ac:dyDescent="0.25">
      <c r="D127" s="59"/>
      <c r="E127" s="60"/>
      <c r="F127" s="61"/>
      <c r="G127" s="48"/>
      <c r="H127" s="61"/>
      <c r="O127" s="63"/>
    </row>
    <row r="128" spans="4:15" s="62" customFormat="1" ht="18" customHeight="1" x14ac:dyDescent="0.25">
      <c r="D128" s="59"/>
      <c r="E128" s="60"/>
      <c r="F128" s="61"/>
      <c r="G128" s="48"/>
      <c r="H128" s="61"/>
      <c r="O128" s="63"/>
    </row>
    <row r="129" spans="4:15" s="62" customFormat="1" ht="18" customHeight="1" x14ac:dyDescent="0.25">
      <c r="D129" s="59"/>
      <c r="E129" s="60"/>
      <c r="F129" s="61"/>
      <c r="G129" s="48"/>
      <c r="H129" s="61"/>
      <c r="O129" s="63"/>
    </row>
    <row r="130" spans="4:15" s="62" customFormat="1" ht="18" customHeight="1" x14ac:dyDescent="0.25">
      <c r="D130" s="59"/>
      <c r="E130" s="60"/>
      <c r="F130" s="61"/>
      <c r="G130" s="48"/>
      <c r="H130" s="61"/>
      <c r="O130" s="63"/>
    </row>
    <row r="131" spans="4:15" s="62" customFormat="1" ht="18" customHeight="1" x14ac:dyDescent="0.25">
      <c r="D131" s="59"/>
      <c r="E131" s="60"/>
      <c r="F131" s="61"/>
      <c r="G131" s="48"/>
      <c r="H131" s="61"/>
      <c r="O131" s="63"/>
    </row>
    <row r="132" spans="4:15" s="62" customFormat="1" ht="18" customHeight="1" x14ac:dyDescent="0.25">
      <c r="D132" s="59"/>
      <c r="E132" s="60"/>
      <c r="F132" s="61"/>
      <c r="G132" s="48"/>
      <c r="H132" s="61"/>
      <c r="O132" s="63"/>
    </row>
    <row r="133" spans="4:15" s="62" customFormat="1" ht="18" customHeight="1" x14ac:dyDescent="0.25">
      <c r="D133" s="59"/>
      <c r="E133" s="60"/>
      <c r="F133" s="61"/>
      <c r="G133" s="48"/>
      <c r="H133" s="61"/>
      <c r="O133" s="63"/>
    </row>
    <row r="134" spans="4:15" s="62" customFormat="1" ht="18" customHeight="1" x14ac:dyDescent="0.25">
      <c r="D134" s="59"/>
      <c r="E134" s="60"/>
      <c r="F134" s="61"/>
      <c r="G134" s="48"/>
      <c r="H134" s="61"/>
      <c r="O134" s="63"/>
    </row>
    <row r="135" spans="4:15" s="62" customFormat="1" ht="18" customHeight="1" x14ac:dyDescent="0.25">
      <c r="D135" s="59"/>
      <c r="E135" s="60"/>
      <c r="F135" s="61"/>
      <c r="G135" s="48"/>
      <c r="H135" s="61"/>
      <c r="O135" s="63"/>
    </row>
    <row r="136" spans="4:15" s="62" customFormat="1" ht="18" customHeight="1" x14ac:dyDescent="0.25">
      <c r="D136" s="59"/>
      <c r="E136" s="60"/>
      <c r="F136" s="61"/>
      <c r="G136" s="48"/>
      <c r="H136" s="61"/>
      <c r="O136" s="63"/>
    </row>
    <row r="137" spans="4:15" s="62" customFormat="1" ht="18" customHeight="1" x14ac:dyDescent="0.25">
      <c r="D137" s="59"/>
      <c r="E137" s="60"/>
      <c r="F137" s="61"/>
      <c r="G137" s="48"/>
      <c r="H137" s="61"/>
      <c r="O137" s="63"/>
    </row>
    <row r="138" spans="4:15" s="62" customFormat="1" ht="18" customHeight="1" x14ac:dyDescent="0.25">
      <c r="D138" s="59"/>
      <c r="E138" s="60"/>
      <c r="F138" s="61"/>
      <c r="G138" s="48"/>
      <c r="H138" s="61"/>
      <c r="O138" s="63"/>
    </row>
    <row r="139" spans="4:15" s="62" customFormat="1" ht="18" customHeight="1" x14ac:dyDescent="0.25">
      <c r="D139" s="59"/>
      <c r="E139" s="60"/>
      <c r="F139" s="61"/>
      <c r="G139" s="48"/>
      <c r="H139" s="61"/>
      <c r="O139" s="63"/>
    </row>
    <row r="140" spans="4:15" s="62" customFormat="1" ht="18" customHeight="1" x14ac:dyDescent="0.25">
      <c r="D140" s="59"/>
      <c r="E140" s="60"/>
      <c r="F140" s="61"/>
      <c r="G140" s="48"/>
      <c r="H140" s="61"/>
      <c r="O140" s="63"/>
    </row>
    <row r="141" spans="4:15" s="62" customFormat="1" ht="18" customHeight="1" x14ac:dyDescent="0.25">
      <c r="D141" s="59"/>
      <c r="E141" s="60"/>
      <c r="F141" s="61"/>
      <c r="G141" s="48"/>
      <c r="H141" s="61"/>
      <c r="O141" s="63"/>
    </row>
    <row r="142" spans="4:15" s="62" customFormat="1" ht="18" customHeight="1" x14ac:dyDescent="0.25">
      <c r="D142" s="59"/>
      <c r="E142" s="60"/>
      <c r="F142" s="61"/>
      <c r="G142" s="48"/>
      <c r="H142" s="61"/>
      <c r="O142" s="63"/>
    </row>
    <row r="143" spans="4:15" s="62" customFormat="1" ht="18" customHeight="1" x14ac:dyDescent="0.25">
      <c r="D143" s="59"/>
      <c r="E143" s="60"/>
      <c r="F143" s="61"/>
      <c r="G143" s="48"/>
      <c r="H143" s="61"/>
      <c r="O143" s="63"/>
    </row>
    <row r="144" spans="4:15" s="62" customFormat="1" ht="18" customHeight="1" x14ac:dyDescent="0.25">
      <c r="D144" s="59"/>
      <c r="E144" s="60"/>
      <c r="F144" s="61"/>
      <c r="G144" s="48"/>
      <c r="H144" s="61"/>
      <c r="O144" s="63"/>
    </row>
    <row r="145" spans="4:15" s="62" customFormat="1" ht="18" customHeight="1" x14ac:dyDescent="0.25">
      <c r="D145" s="59"/>
      <c r="E145" s="60"/>
      <c r="F145" s="61"/>
      <c r="G145" s="48"/>
      <c r="H145" s="61"/>
      <c r="O145" s="63"/>
    </row>
    <row r="146" spans="4:15" s="62" customFormat="1" ht="18" customHeight="1" x14ac:dyDescent="0.25">
      <c r="D146" s="59"/>
      <c r="E146" s="60"/>
      <c r="F146" s="61"/>
      <c r="G146" s="48"/>
      <c r="H146" s="61"/>
      <c r="O146" s="63"/>
    </row>
    <row r="147" spans="4:15" s="62" customFormat="1" ht="18" customHeight="1" x14ac:dyDescent="0.25">
      <c r="D147" s="59"/>
      <c r="E147" s="60"/>
      <c r="F147" s="61"/>
      <c r="G147" s="48"/>
      <c r="H147" s="61"/>
      <c r="O147" s="63"/>
    </row>
    <row r="148" spans="4:15" s="62" customFormat="1" ht="18" customHeight="1" x14ac:dyDescent="0.25">
      <c r="D148" s="59"/>
      <c r="E148" s="60"/>
      <c r="F148" s="61"/>
      <c r="G148" s="48"/>
      <c r="H148" s="61"/>
      <c r="O148" s="63"/>
    </row>
    <row r="149" spans="4:15" s="62" customFormat="1" ht="18" customHeight="1" x14ac:dyDescent="0.25">
      <c r="D149" s="59"/>
      <c r="E149" s="60"/>
      <c r="F149" s="61"/>
      <c r="G149" s="48"/>
      <c r="H149" s="61"/>
      <c r="O149" s="63"/>
    </row>
    <row r="150" spans="4:15" s="62" customFormat="1" ht="18" customHeight="1" x14ac:dyDescent="0.25">
      <c r="D150" s="59"/>
      <c r="E150" s="60"/>
      <c r="F150" s="61"/>
      <c r="G150" s="48"/>
      <c r="H150" s="61"/>
      <c r="O150" s="63"/>
    </row>
    <row r="151" spans="4:15" s="62" customFormat="1" ht="18" customHeight="1" x14ac:dyDescent="0.25">
      <c r="D151" s="59"/>
      <c r="E151" s="60"/>
      <c r="F151" s="61"/>
      <c r="G151" s="48"/>
      <c r="H151" s="61"/>
      <c r="O151" s="63"/>
    </row>
    <row r="152" spans="4:15" s="62" customFormat="1" ht="18" customHeight="1" x14ac:dyDescent="0.25">
      <c r="D152" s="59"/>
      <c r="E152" s="60"/>
      <c r="F152" s="61"/>
      <c r="G152" s="48"/>
      <c r="H152" s="61"/>
      <c r="O152" s="63"/>
    </row>
    <row r="153" spans="4:15" s="62" customFormat="1" ht="18" customHeight="1" x14ac:dyDescent="0.25">
      <c r="D153" s="59"/>
      <c r="E153" s="60"/>
      <c r="F153" s="61"/>
      <c r="G153" s="48"/>
      <c r="H153" s="61"/>
      <c r="O153" s="63"/>
    </row>
    <row r="154" spans="4:15" s="62" customFormat="1" ht="18" customHeight="1" x14ac:dyDescent="0.25">
      <c r="D154" s="59"/>
      <c r="E154" s="60"/>
      <c r="F154" s="61"/>
      <c r="G154" s="48"/>
      <c r="H154" s="61"/>
      <c r="O154" s="63"/>
    </row>
    <row r="155" spans="4:15" s="62" customFormat="1" ht="18" customHeight="1" x14ac:dyDescent="0.25">
      <c r="D155" s="59"/>
      <c r="E155" s="60"/>
      <c r="F155" s="61"/>
      <c r="G155" s="48"/>
      <c r="H155" s="61"/>
      <c r="O155" s="63"/>
    </row>
    <row r="156" spans="4:15" s="62" customFormat="1" ht="18" customHeight="1" x14ac:dyDescent="0.25">
      <c r="D156" s="59"/>
      <c r="E156" s="60"/>
      <c r="F156" s="61"/>
      <c r="G156" s="48"/>
      <c r="H156" s="61"/>
      <c r="O156" s="63"/>
    </row>
    <row r="157" spans="4:15" s="62" customFormat="1" ht="18" customHeight="1" x14ac:dyDescent="0.25">
      <c r="D157" s="59"/>
      <c r="E157" s="60"/>
      <c r="F157" s="61"/>
      <c r="G157" s="48"/>
      <c r="H157" s="61"/>
      <c r="O157" s="63"/>
    </row>
    <row r="158" spans="4:15" s="62" customFormat="1" ht="18" customHeight="1" x14ac:dyDescent="0.25">
      <c r="D158" s="59"/>
      <c r="E158" s="60"/>
      <c r="F158" s="61"/>
      <c r="G158" s="48"/>
      <c r="H158" s="61"/>
      <c r="O158" s="63"/>
    </row>
    <row r="159" spans="4:15" s="62" customFormat="1" ht="18" customHeight="1" x14ac:dyDescent="0.25">
      <c r="D159" s="59"/>
      <c r="E159" s="60"/>
      <c r="F159" s="61"/>
      <c r="G159" s="48"/>
      <c r="H159" s="61"/>
      <c r="O159" s="63"/>
    </row>
    <row r="160" spans="4:15" s="62" customFormat="1" ht="18" customHeight="1" x14ac:dyDescent="0.25">
      <c r="D160" s="59"/>
      <c r="E160" s="60"/>
      <c r="F160" s="61"/>
      <c r="G160" s="48"/>
      <c r="H160" s="61"/>
      <c r="O160" s="63"/>
    </row>
    <row r="161" spans="4:15" s="62" customFormat="1" ht="18" customHeight="1" x14ac:dyDescent="0.25">
      <c r="D161" s="59"/>
      <c r="E161" s="60"/>
      <c r="F161" s="61"/>
      <c r="G161" s="48"/>
      <c r="H161" s="61"/>
      <c r="O161" s="63"/>
    </row>
    <row r="162" spans="4:15" s="62" customFormat="1" ht="18" customHeight="1" x14ac:dyDescent="0.25">
      <c r="D162" s="59"/>
      <c r="E162" s="60"/>
      <c r="F162" s="61"/>
      <c r="G162" s="48"/>
      <c r="H162" s="61"/>
      <c r="O162" s="63"/>
    </row>
    <row r="163" spans="4:15" s="62" customFormat="1" ht="18" customHeight="1" x14ac:dyDescent="0.25">
      <c r="D163" s="59"/>
      <c r="E163" s="60"/>
      <c r="F163" s="61"/>
      <c r="G163" s="48"/>
      <c r="H163" s="61"/>
      <c r="O163" s="63"/>
    </row>
    <row r="164" spans="4:15" s="62" customFormat="1" ht="18" customHeight="1" x14ac:dyDescent="0.25">
      <c r="D164" s="59"/>
      <c r="E164" s="60"/>
      <c r="F164" s="61"/>
      <c r="G164" s="48"/>
      <c r="H164" s="61"/>
      <c r="O164" s="63"/>
    </row>
    <row r="165" spans="4:15" s="62" customFormat="1" ht="18" customHeight="1" x14ac:dyDescent="0.25">
      <c r="D165" s="59"/>
      <c r="E165" s="60"/>
      <c r="F165" s="61"/>
      <c r="G165" s="48"/>
      <c r="H165" s="61"/>
      <c r="O165" s="63"/>
    </row>
    <row r="166" spans="4:15" s="62" customFormat="1" ht="18" customHeight="1" x14ac:dyDescent="0.25">
      <c r="D166" s="59"/>
      <c r="E166" s="60"/>
      <c r="F166" s="61"/>
      <c r="G166" s="48"/>
      <c r="H166" s="61"/>
      <c r="O166" s="63"/>
    </row>
    <row r="167" spans="4:15" s="62" customFormat="1" ht="18" customHeight="1" x14ac:dyDescent="0.25">
      <c r="D167" s="59"/>
      <c r="E167" s="60"/>
      <c r="F167" s="61"/>
      <c r="G167" s="48"/>
      <c r="H167" s="61"/>
      <c r="O167" s="63"/>
    </row>
    <row r="168" spans="4:15" s="62" customFormat="1" ht="18" customHeight="1" x14ac:dyDescent="0.25">
      <c r="D168" s="59"/>
      <c r="E168" s="60"/>
      <c r="F168" s="61"/>
      <c r="G168" s="48"/>
      <c r="H168" s="61"/>
      <c r="O168" s="63"/>
    </row>
    <row r="169" spans="4:15" s="62" customFormat="1" ht="18" customHeight="1" x14ac:dyDescent="0.25">
      <c r="D169" s="59"/>
      <c r="E169" s="60"/>
      <c r="F169" s="61"/>
      <c r="G169" s="48"/>
      <c r="H169" s="61"/>
      <c r="O169" s="63"/>
    </row>
    <row r="170" spans="4:15" s="62" customFormat="1" ht="18" customHeight="1" x14ac:dyDescent="0.25">
      <c r="D170" s="59"/>
      <c r="E170" s="60"/>
      <c r="F170" s="61"/>
      <c r="G170" s="48"/>
      <c r="H170" s="61"/>
      <c r="O170" s="63"/>
    </row>
    <row r="171" spans="4:15" s="62" customFormat="1" ht="18" customHeight="1" x14ac:dyDescent="0.25">
      <c r="D171" s="59"/>
      <c r="E171" s="60"/>
      <c r="F171" s="61"/>
      <c r="G171" s="48"/>
      <c r="H171" s="61"/>
      <c r="O171" s="63"/>
    </row>
    <row r="172" spans="4:15" s="62" customFormat="1" ht="18" customHeight="1" x14ac:dyDescent="0.25">
      <c r="D172" s="59"/>
      <c r="E172" s="60"/>
      <c r="F172" s="61"/>
      <c r="G172" s="48"/>
      <c r="H172" s="61"/>
      <c r="O172" s="63"/>
    </row>
    <row r="173" spans="4:15" s="62" customFormat="1" ht="18" customHeight="1" x14ac:dyDescent="0.25">
      <c r="D173" s="59"/>
      <c r="E173" s="60"/>
      <c r="F173" s="61"/>
      <c r="G173" s="48"/>
      <c r="H173" s="61"/>
      <c r="O173" s="63"/>
    </row>
    <row r="174" spans="4:15" s="62" customFormat="1" ht="18" customHeight="1" x14ac:dyDescent="0.25">
      <c r="D174" s="59"/>
      <c r="E174" s="60"/>
      <c r="F174" s="61"/>
      <c r="G174" s="48"/>
      <c r="H174" s="61"/>
      <c r="O174" s="63"/>
    </row>
    <row r="175" spans="4:15" s="62" customFormat="1" ht="18" customHeight="1" x14ac:dyDescent="0.25">
      <c r="D175" s="59"/>
      <c r="E175" s="60"/>
      <c r="F175" s="61"/>
      <c r="G175" s="48"/>
      <c r="H175" s="61"/>
      <c r="O175" s="63"/>
    </row>
    <row r="176" spans="4:15" s="62" customFormat="1" ht="18" customHeight="1" x14ac:dyDescent="0.25">
      <c r="D176" s="59"/>
      <c r="E176" s="60"/>
      <c r="F176" s="61"/>
      <c r="G176" s="48"/>
      <c r="H176" s="61"/>
      <c r="O176" s="63"/>
    </row>
    <row r="177" spans="4:15" s="62" customFormat="1" ht="18" customHeight="1" x14ac:dyDescent="0.25">
      <c r="D177" s="59"/>
      <c r="E177" s="60"/>
      <c r="F177" s="61"/>
      <c r="G177" s="48"/>
      <c r="H177" s="61"/>
      <c r="O177" s="63"/>
    </row>
    <row r="178" spans="4:15" s="62" customFormat="1" ht="18" customHeight="1" x14ac:dyDescent="0.25">
      <c r="D178" s="59"/>
      <c r="E178" s="60"/>
      <c r="F178" s="61"/>
      <c r="G178" s="48"/>
      <c r="H178" s="61"/>
      <c r="O178" s="63"/>
    </row>
    <row r="179" spans="4:15" s="62" customFormat="1" ht="18" customHeight="1" x14ac:dyDescent="0.25">
      <c r="D179" s="59"/>
      <c r="E179" s="60"/>
      <c r="F179" s="61"/>
      <c r="G179" s="48"/>
      <c r="H179" s="61"/>
      <c r="O179" s="63"/>
    </row>
    <row r="180" spans="4:15" s="62" customFormat="1" ht="18" customHeight="1" x14ac:dyDescent="0.25">
      <c r="D180" s="59"/>
      <c r="E180" s="60"/>
      <c r="F180" s="61"/>
      <c r="G180" s="48"/>
      <c r="H180" s="61"/>
      <c r="O180" s="63"/>
    </row>
    <row r="181" spans="4:15" s="62" customFormat="1" ht="18" customHeight="1" x14ac:dyDescent="0.25">
      <c r="D181" s="59"/>
      <c r="E181" s="60"/>
      <c r="F181" s="61"/>
      <c r="G181" s="48"/>
      <c r="H181" s="61"/>
      <c r="O181" s="63"/>
    </row>
    <row r="182" spans="4:15" s="62" customFormat="1" ht="18" customHeight="1" x14ac:dyDescent="0.25">
      <c r="D182" s="59"/>
      <c r="E182" s="60"/>
      <c r="F182" s="61"/>
      <c r="G182" s="48"/>
      <c r="H182" s="61"/>
      <c r="O182" s="63"/>
    </row>
    <row r="183" spans="4:15" s="62" customFormat="1" ht="18" customHeight="1" x14ac:dyDescent="0.25">
      <c r="D183" s="59"/>
      <c r="E183" s="60"/>
      <c r="F183" s="61"/>
      <c r="G183" s="48"/>
      <c r="H183" s="61"/>
      <c r="O183" s="63"/>
    </row>
    <row r="184" spans="4:15" s="62" customFormat="1" ht="18" customHeight="1" x14ac:dyDescent="0.25">
      <c r="D184" s="59"/>
      <c r="E184" s="60"/>
      <c r="F184" s="61"/>
      <c r="G184" s="48"/>
      <c r="H184" s="61"/>
      <c r="O184" s="63"/>
    </row>
    <row r="185" spans="4:15" s="62" customFormat="1" ht="18" customHeight="1" x14ac:dyDescent="0.25">
      <c r="D185" s="59"/>
      <c r="E185" s="60"/>
      <c r="F185" s="61"/>
      <c r="G185" s="48"/>
      <c r="H185" s="61"/>
      <c r="O185" s="63"/>
    </row>
    <row r="186" spans="4:15" s="62" customFormat="1" ht="18" customHeight="1" x14ac:dyDescent="0.25">
      <c r="D186" s="59"/>
      <c r="E186" s="60"/>
      <c r="F186" s="61"/>
      <c r="G186" s="48"/>
      <c r="H186" s="61"/>
      <c r="O186" s="63"/>
    </row>
    <row r="187" spans="4:15" s="62" customFormat="1" ht="18" customHeight="1" x14ac:dyDescent="0.25">
      <c r="D187" s="59"/>
      <c r="E187" s="60"/>
      <c r="F187" s="61"/>
      <c r="G187" s="48"/>
      <c r="H187" s="61"/>
      <c r="O187" s="63"/>
    </row>
    <row r="188" spans="4:15" s="62" customFormat="1" ht="18" customHeight="1" x14ac:dyDescent="0.25">
      <c r="D188" s="59"/>
      <c r="E188" s="60"/>
      <c r="F188" s="61"/>
      <c r="G188" s="48"/>
      <c r="H188" s="61"/>
      <c r="O188" s="63"/>
    </row>
    <row r="189" spans="4:15" s="62" customFormat="1" ht="18" customHeight="1" x14ac:dyDescent="0.25">
      <c r="D189" s="59"/>
      <c r="E189" s="60"/>
      <c r="F189" s="61"/>
      <c r="G189" s="48"/>
      <c r="H189" s="61"/>
      <c r="O189" s="63"/>
    </row>
    <row r="190" spans="4:15" s="62" customFormat="1" ht="18" customHeight="1" x14ac:dyDescent="0.25">
      <c r="D190" s="59"/>
      <c r="E190" s="60"/>
      <c r="F190" s="61"/>
      <c r="G190" s="48"/>
      <c r="H190" s="61"/>
      <c r="O190" s="63"/>
    </row>
    <row r="191" spans="4:15" s="62" customFormat="1" ht="18" customHeight="1" x14ac:dyDescent="0.25">
      <c r="D191" s="59"/>
      <c r="E191" s="60"/>
      <c r="F191" s="61"/>
      <c r="G191" s="48"/>
      <c r="H191" s="61"/>
      <c r="O191" s="63"/>
    </row>
    <row r="192" spans="4:15" s="62" customFormat="1" ht="18" customHeight="1" x14ac:dyDescent="0.25">
      <c r="D192" s="59"/>
      <c r="E192" s="60"/>
      <c r="F192" s="61"/>
      <c r="G192" s="48"/>
      <c r="H192" s="61"/>
      <c r="O192" s="63"/>
    </row>
    <row r="193" spans="4:15" s="62" customFormat="1" ht="18" customHeight="1" x14ac:dyDescent="0.25">
      <c r="D193" s="59"/>
      <c r="E193" s="60"/>
      <c r="F193" s="61"/>
      <c r="G193" s="48"/>
      <c r="H193" s="61"/>
      <c r="O193" s="63"/>
    </row>
    <row r="194" spans="4:15" s="62" customFormat="1" ht="18" customHeight="1" x14ac:dyDescent="0.25">
      <c r="D194" s="59"/>
      <c r="E194" s="60"/>
      <c r="F194" s="61"/>
      <c r="G194" s="48"/>
      <c r="H194" s="61"/>
      <c r="O194" s="63"/>
    </row>
    <row r="195" spans="4:15" s="62" customFormat="1" ht="18" customHeight="1" x14ac:dyDescent="0.25">
      <c r="D195" s="59"/>
      <c r="E195" s="60"/>
      <c r="F195" s="61"/>
      <c r="G195" s="48"/>
      <c r="H195" s="61"/>
      <c r="O195" s="63"/>
    </row>
    <row r="196" spans="4:15" s="62" customFormat="1" ht="18" customHeight="1" x14ac:dyDescent="0.25">
      <c r="D196" s="59"/>
      <c r="E196" s="60"/>
      <c r="F196" s="61"/>
      <c r="G196" s="48"/>
      <c r="H196" s="61"/>
      <c r="O196" s="63"/>
    </row>
    <row r="197" spans="4:15" s="62" customFormat="1" ht="18" customHeight="1" x14ac:dyDescent="0.25">
      <c r="D197" s="59"/>
      <c r="E197" s="60"/>
      <c r="F197" s="61"/>
      <c r="G197" s="48"/>
      <c r="H197" s="61"/>
      <c r="O197" s="63"/>
    </row>
    <row r="198" spans="4:15" s="62" customFormat="1" ht="18" customHeight="1" x14ac:dyDescent="0.25">
      <c r="D198" s="59"/>
      <c r="E198" s="60"/>
      <c r="F198" s="61"/>
      <c r="G198" s="48"/>
      <c r="H198" s="61"/>
      <c r="O198" s="63"/>
    </row>
    <row r="199" spans="4:15" s="62" customFormat="1" ht="18" customHeight="1" x14ac:dyDescent="0.25">
      <c r="D199" s="59"/>
      <c r="E199" s="60"/>
      <c r="F199" s="61"/>
      <c r="G199" s="48"/>
      <c r="H199" s="61"/>
      <c r="O199" s="63"/>
    </row>
    <row r="200" spans="4:15" s="62" customFormat="1" ht="18" customHeight="1" x14ac:dyDescent="0.25">
      <c r="D200" s="59"/>
      <c r="E200" s="60"/>
      <c r="F200" s="61"/>
      <c r="G200" s="48"/>
      <c r="H200" s="61"/>
      <c r="O200" s="63"/>
    </row>
    <row r="201" spans="4:15" s="62" customFormat="1" ht="18" customHeight="1" x14ac:dyDescent="0.25">
      <c r="D201" s="59"/>
      <c r="E201" s="60"/>
      <c r="F201" s="61"/>
      <c r="G201" s="48"/>
      <c r="H201" s="61"/>
      <c r="O201" s="63"/>
    </row>
    <row r="202" spans="4:15" s="62" customFormat="1" ht="18" customHeight="1" x14ac:dyDescent="0.25">
      <c r="D202" s="59"/>
      <c r="E202" s="60"/>
      <c r="F202" s="61"/>
      <c r="G202" s="48"/>
      <c r="H202" s="61"/>
      <c r="O202" s="63"/>
    </row>
    <row r="203" spans="4:15" s="62" customFormat="1" ht="18" customHeight="1" x14ac:dyDescent="0.25">
      <c r="D203" s="59"/>
      <c r="E203" s="60"/>
      <c r="F203" s="61"/>
      <c r="G203" s="48"/>
      <c r="H203" s="61"/>
      <c r="O203" s="63"/>
    </row>
    <row r="204" spans="4:15" s="62" customFormat="1" ht="18" customHeight="1" x14ac:dyDescent="0.25">
      <c r="D204" s="59"/>
      <c r="E204" s="60"/>
      <c r="F204" s="61"/>
      <c r="G204" s="48"/>
      <c r="H204" s="61"/>
      <c r="O204" s="63"/>
    </row>
    <row r="205" spans="4:15" s="62" customFormat="1" ht="18" customHeight="1" x14ac:dyDescent="0.25">
      <c r="D205" s="59"/>
      <c r="E205" s="60"/>
      <c r="F205" s="61"/>
      <c r="G205" s="48"/>
      <c r="H205" s="61"/>
      <c r="O205" s="63"/>
    </row>
    <row r="206" spans="4:15" s="62" customFormat="1" ht="18" customHeight="1" x14ac:dyDescent="0.25">
      <c r="D206" s="59"/>
      <c r="E206" s="60"/>
      <c r="F206" s="61"/>
      <c r="G206" s="48"/>
      <c r="H206" s="61"/>
      <c r="O206" s="63"/>
    </row>
    <row r="207" spans="4:15" s="62" customFormat="1" ht="18" customHeight="1" x14ac:dyDescent="0.25">
      <c r="D207" s="59"/>
      <c r="E207" s="60"/>
      <c r="F207" s="61"/>
      <c r="G207" s="48"/>
      <c r="H207" s="61"/>
      <c r="O207" s="63"/>
    </row>
    <row r="208" spans="4:15" s="62" customFormat="1" ht="18" customHeight="1" x14ac:dyDescent="0.25">
      <c r="D208" s="59"/>
      <c r="E208" s="60"/>
      <c r="F208" s="61"/>
      <c r="G208" s="48"/>
      <c r="H208" s="61"/>
      <c r="O208" s="63"/>
    </row>
    <row r="209" spans="4:15" s="62" customFormat="1" ht="18" customHeight="1" x14ac:dyDescent="0.25">
      <c r="D209" s="59"/>
      <c r="E209" s="60"/>
      <c r="F209" s="61"/>
      <c r="G209" s="48"/>
      <c r="H209" s="61"/>
      <c r="O209" s="63"/>
    </row>
    <row r="210" spans="4:15" s="62" customFormat="1" ht="18" customHeight="1" x14ac:dyDescent="0.25">
      <c r="D210" s="59"/>
      <c r="E210" s="60"/>
      <c r="F210" s="61"/>
      <c r="G210" s="48"/>
      <c r="H210" s="61"/>
      <c r="O210" s="63"/>
    </row>
    <row r="211" spans="4:15" s="62" customFormat="1" ht="18" customHeight="1" x14ac:dyDescent="0.25">
      <c r="D211" s="59"/>
      <c r="E211" s="60"/>
      <c r="F211" s="61"/>
      <c r="G211" s="48"/>
      <c r="H211" s="61"/>
      <c r="O211" s="63"/>
    </row>
    <row r="212" spans="4:15" s="62" customFormat="1" ht="18" customHeight="1" x14ac:dyDescent="0.25">
      <c r="D212" s="59"/>
      <c r="E212" s="60"/>
      <c r="F212" s="61"/>
      <c r="G212" s="48"/>
      <c r="H212" s="61"/>
      <c r="O212" s="63"/>
    </row>
    <row r="213" spans="4:15" s="62" customFormat="1" ht="18" customHeight="1" x14ac:dyDescent="0.25">
      <c r="D213" s="59"/>
      <c r="E213" s="60"/>
      <c r="F213" s="61"/>
      <c r="G213" s="48"/>
      <c r="H213" s="61"/>
      <c r="O213" s="63"/>
    </row>
    <row r="214" spans="4:15" s="62" customFormat="1" ht="18" customHeight="1" x14ac:dyDescent="0.25">
      <c r="D214" s="59"/>
      <c r="E214" s="60"/>
      <c r="F214" s="61"/>
      <c r="G214" s="48"/>
      <c r="H214" s="61"/>
      <c r="O214" s="63"/>
    </row>
    <row r="215" spans="4:15" s="62" customFormat="1" ht="18" customHeight="1" x14ac:dyDescent="0.25">
      <c r="D215" s="59"/>
      <c r="E215" s="60"/>
      <c r="F215" s="61"/>
      <c r="G215" s="48"/>
      <c r="H215" s="61"/>
      <c r="O215" s="63"/>
    </row>
    <row r="216" spans="4:15" s="62" customFormat="1" ht="18" customHeight="1" x14ac:dyDescent="0.25">
      <c r="D216" s="59"/>
      <c r="E216" s="60"/>
      <c r="F216" s="61"/>
      <c r="G216" s="48"/>
      <c r="H216" s="61"/>
      <c r="O216" s="63"/>
    </row>
    <row r="217" spans="4:15" s="62" customFormat="1" ht="18" customHeight="1" x14ac:dyDescent="0.25">
      <c r="D217" s="59"/>
      <c r="E217" s="60"/>
      <c r="F217" s="61"/>
      <c r="G217" s="48"/>
      <c r="H217" s="61"/>
      <c r="O217" s="63"/>
    </row>
    <row r="218" spans="4:15" s="62" customFormat="1" ht="18" customHeight="1" x14ac:dyDescent="0.25">
      <c r="D218" s="59"/>
      <c r="E218" s="60"/>
      <c r="F218" s="61"/>
      <c r="G218" s="48"/>
      <c r="H218" s="61"/>
      <c r="O218" s="63"/>
    </row>
    <row r="219" spans="4:15" s="62" customFormat="1" ht="18" customHeight="1" x14ac:dyDescent="0.25">
      <c r="D219" s="59"/>
      <c r="E219" s="60"/>
      <c r="F219" s="61"/>
      <c r="G219" s="48"/>
      <c r="H219" s="61"/>
      <c r="O219" s="63"/>
    </row>
    <row r="220" spans="4:15" s="62" customFormat="1" ht="18" customHeight="1" x14ac:dyDescent="0.25">
      <c r="D220" s="59"/>
      <c r="E220" s="60"/>
      <c r="F220" s="61"/>
      <c r="G220" s="48"/>
      <c r="H220" s="61"/>
      <c r="O220" s="63"/>
    </row>
    <row r="221" spans="4:15" s="62" customFormat="1" ht="18" customHeight="1" x14ac:dyDescent="0.25">
      <c r="D221" s="59"/>
      <c r="E221" s="60"/>
      <c r="F221" s="61"/>
      <c r="G221" s="48"/>
      <c r="H221" s="61"/>
      <c r="O221" s="63"/>
    </row>
    <row r="222" spans="4:15" s="62" customFormat="1" ht="18" customHeight="1" x14ac:dyDescent="0.25">
      <c r="D222" s="59"/>
      <c r="E222" s="60"/>
      <c r="F222" s="61"/>
      <c r="G222" s="48"/>
      <c r="H222" s="61"/>
      <c r="O222" s="63"/>
    </row>
    <row r="223" spans="4:15" s="62" customFormat="1" ht="18" customHeight="1" x14ac:dyDescent="0.25">
      <c r="D223" s="59"/>
      <c r="E223" s="60"/>
      <c r="F223" s="61"/>
      <c r="G223" s="48"/>
      <c r="H223" s="61"/>
      <c r="O223" s="63"/>
    </row>
    <row r="224" spans="4:15" s="62" customFormat="1" ht="18" customHeight="1" x14ac:dyDescent="0.25">
      <c r="D224" s="59"/>
      <c r="E224" s="60"/>
      <c r="F224" s="61"/>
      <c r="G224" s="48"/>
      <c r="H224" s="61"/>
      <c r="O224" s="63"/>
    </row>
    <row r="225" spans="4:15" s="62" customFormat="1" ht="18" customHeight="1" x14ac:dyDescent="0.25">
      <c r="D225" s="59"/>
      <c r="E225" s="60"/>
      <c r="F225" s="61"/>
      <c r="G225" s="48"/>
      <c r="H225" s="61"/>
      <c r="O225" s="63"/>
    </row>
    <row r="226" spans="4:15" s="62" customFormat="1" ht="18" customHeight="1" x14ac:dyDescent="0.25">
      <c r="D226" s="59"/>
      <c r="E226" s="60"/>
      <c r="F226" s="61"/>
      <c r="G226" s="48"/>
      <c r="H226" s="61"/>
      <c r="O226" s="63"/>
    </row>
    <row r="227" spans="4:15" s="62" customFormat="1" ht="18" customHeight="1" x14ac:dyDescent="0.25">
      <c r="D227" s="59"/>
      <c r="E227" s="60"/>
      <c r="F227" s="61"/>
      <c r="G227" s="48"/>
      <c r="H227" s="61"/>
      <c r="O227" s="63"/>
    </row>
    <row r="228" spans="4:15" s="62" customFormat="1" ht="18" customHeight="1" x14ac:dyDescent="0.25">
      <c r="D228" s="59"/>
      <c r="E228" s="60"/>
      <c r="F228" s="61"/>
      <c r="G228" s="48"/>
      <c r="H228" s="61"/>
      <c r="O228" s="63"/>
    </row>
    <row r="229" spans="4:15" s="62" customFormat="1" ht="18" customHeight="1" x14ac:dyDescent="0.25">
      <c r="D229" s="59"/>
      <c r="E229" s="60"/>
      <c r="F229" s="61"/>
      <c r="G229" s="48"/>
      <c r="H229" s="61"/>
      <c r="O229" s="63"/>
    </row>
    <row r="230" spans="4:15" s="62" customFormat="1" ht="18" customHeight="1" x14ac:dyDescent="0.25">
      <c r="D230" s="59"/>
      <c r="E230" s="60"/>
      <c r="F230" s="61"/>
      <c r="G230" s="48"/>
      <c r="H230" s="61"/>
      <c r="O230" s="63"/>
    </row>
    <row r="231" spans="4:15" s="62" customFormat="1" ht="18" customHeight="1" x14ac:dyDescent="0.25">
      <c r="D231" s="59"/>
      <c r="E231" s="60"/>
      <c r="F231" s="61"/>
      <c r="G231" s="48"/>
      <c r="H231" s="61"/>
      <c r="O231" s="63"/>
    </row>
    <row r="232" spans="4:15" s="62" customFormat="1" ht="18" customHeight="1" x14ac:dyDescent="0.25">
      <c r="D232" s="59"/>
      <c r="E232" s="60"/>
      <c r="F232" s="61"/>
      <c r="G232" s="48"/>
      <c r="H232" s="61"/>
      <c r="O232" s="63"/>
    </row>
    <row r="233" spans="4:15" s="62" customFormat="1" ht="18" customHeight="1" x14ac:dyDescent="0.25">
      <c r="D233" s="59"/>
      <c r="E233" s="60"/>
      <c r="F233" s="61"/>
      <c r="G233" s="48"/>
      <c r="H233" s="61"/>
      <c r="O233" s="63"/>
    </row>
    <row r="234" spans="4:15" s="62" customFormat="1" ht="18" customHeight="1" x14ac:dyDescent="0.25">
      <c r="D234" s="59"/>
      <c r="E234" s="60"/>
      <c r="F234" s="61"/>
      <c r="G234" s="48"/>
      <c r="H234" s="61"/>
      <c r="O234" s="63"/>
    </row>
    <row r="235" spans="4:15" s="62" customFormat="1" ht="18" customHeight="1" x14ac:dyDescent="0.25">
      <c r="D235" s="59"/>
      <c r="E235" s="60"/>
      <c r="F235" s="61"/>
      <c r="G235" s="48"/>
      <c r="H235" s="61"/>
      <c r="O235" s="63"/>
    </row>
  </sheetData>
  <sortState ref="A10:Y94">
    <sortCondition descending="1" ref="U10:U94"/>
    <sortCondition ref="B10:B94"/>
    <sortCondition ref="D10:D94"/>
    <sortCondition ref="C10:C94"/>
  </sortState>
  <mergeCells count="8">
    <mergeCell ref="A1:F1"/>
    <mergeCell ref="A2:F2"/>
    <mergeCell ref="C92:F92"/>
    <mergeCell ref="J92:O92"/>
    <mergeCell ref="K88:P88"/>
    <mergeCell ref="A4:U4"/>
    <mergeCell ref="A5:U5"/>
    <mergeCell ref="A6:U6"/>
  </mergeCells>
  <pageMargins left="0.54" right="0.16" top="0.39370078740157499" bottom="0.2" header="0.15748031496063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Windows User</cp:lastModifiedBy>
  <cp:lastPrinted>2020-09-28T08:35:59Z</cp:lastPrinted>
  <dcterms:created xsi:type="dcterms:W3CDTF">2017-10-30T02:45:57Z</dcterms:created>
  <dcterms:modified xsi:type="dcterms:W3CDTF">2021-06-03T03:12:07Z</dcterms:modified>
</cp:coreProperties>
</file>