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6750" tabRatio="795"/>
  </bookViews>
  <sheets>
    <sheet name="KẾT QUẢ" sheetId="19" r:id="rId1"/>
  </sheets>
  <definedNames>
    <definedName name="_xlnm._FilterDatabase" localSheetId="0" hidden="1">'KẾT QUẢ'!$A$7:$X$60</definedName>
    <definedName name="_xlnm.Print_Titles" localSheetId="0">'KẾT QUẢ'!#REF!</definedName>
  </definedNames>
  <calcPr calcId="144525"/>
</workbook>
</file>

<file path=xl/calcChain.xml><?xml version="1.0" encoding="utf-8"?>
<calcChain xmlns="http://schemas.openxmlformats.org/spreadsheetml/2006/main">
  <c r="W60" i="19" l="1"/>
  <c r="V60" i="19"/>
  <c r="T60" i="19"/>
  <c r="S60" i="19"/>
  <c r="Q60" i="19"/>
  <c r="W59" i="19"/>
  <c r="V59" i="19"/>
  <c r="T59" i="19"/>
  <c r="S59" i="19"/>
  <c r="Q59" i="19"/>
  <c r="W57" i="19"/>
  <c r="V57" i="19"/>
  <c r="T57" i="19"/>
  <c r="S57" i="19"/>
  <c r="Q57" i="19"/>
  <c r="W56" i="19"/>
  <c r="V56" i="19"/>
  <c r="T56" i="19"/>
  <c r="S56" i="19"/>
  <c r="Q56" i="19"/>
  <c r="W55" i="19"/>
  <c r="V55" i="19"/>
  <c r="T55" i="19"/>
  <c r="S55" i="19"/>
  <c r="Q55" i="19"/>
  <c r="W54" i="19"/>
  <c r="V54" i="19"/>
  <c r="T54" i="19"/>
  <c r="S54" i="19"/>
  <c r="Q54" i="19"/>
  <c r="W53" i="19"/>
  <c r="V53" i="19"/>
  <c r="T53" i="19"/>
  <c r="S53" i="19"/>
  <c r="Q53" i="19"/>
  <c r="W52" i="19"/>
  <c r="V52" i="19"/>
  <c r="T52" i="19"/>
  <c r="S52" i="19"/>
  <c r="Q52" i="19"/>
  <c r="W58" i="19"/>
  <c r="V58" i="19"/>
  <c r="T58" i="19"/>
  <c r="S58" i="19"/>
  <c r="Q58" i="19"/>
  <c r="W51" i="19"/>
  <c r="V51" i="19"/>
  <c r="T51" i="19"/>
  <c r="S51" i="19"/>
  <c r="Q51" i="19"/>
  <c r="W49" i="19"/>
  <c r="V49" i="19"/>
  <c r="T49" i="19"/>
  <c r="S49" i="19"/>
  <c r="Q49" i="19"/>
  <c r="W48" i="19"/>
  <c r="V48" i="19"/>
  <c r="T48" i="19"/>
  <c r="S48" i="19"/>
  <c r="Q48" i="19"/>
  <c r="W50" i="19"/>
  <c r="V50" i="19"/>
  <c r="T50" i="19"/>
  <c r="S50" i="19"/>
  <c r="Q50" i="19"/>
  <c r="W47" i="19"/>
  <c r="V47" i="19"/>
  <c r="T47" i="19"/>
  <c r="S47" i="19"/>
  <c r="Q47" i="19"/>
  <c r="W46" i="19"/>
  <c r="V46" i="19"/>
  <c r="X46" i="19" s="1"/>
  <c r="U46" i="19" s="1"/>
  <c r="T46" i="19"/>
  <c r="S46" i="19"/>
  <c r="Q46" i="19"/>
  <c r="W45" i="19"/>
  <c r="V45" i="19"/>
  <c r="T45" i="19"/>
  <c r="S45" i="19"/>
  <c r="Q45" i="19"/>
  <c r="W44" i="19"/>
  <c r="V44" i="19"/>
  <c r="X44" i="19" s="1"/>
  <c r="U44" i="19" s="1"/>
  <c r="T44" i="19"/>
  <c r="S44" i="19"/>
  <c r="Q44" i="19"/>
  <c r="W43" i="19"/>
  <c r="V43" i="19"/>
  <c r="T43" i="19"/>
  <c r="S43" i="19"/>
  <c r="Q43" i="19"/>
  <c r="W42" i="19"/>
  <c r="V42" i="19"/>
  <c r="T42" i="19"/>
  <c r="S42" i="19"/>
  <c r="Q42" i="19"/>
  <c r="W41" i="19"/>
  <c r="V41" i="19"/>
  <c r="T41" i="19"/>
  <c r="S41" i="19"/>
  <c r="Q41" i="19"/>
  <c r="W40" i="19"/>
  <c r="V40" i="19"/>
  <c r="T40" i="19"/>
  <c r="S40" i="19"/>
  <c r="Q40" i="19"/>
  <c r="W39" i="19"/>
  <c r="V39" i="19"/>
  <c r="T39" i="19"/>
  <c r="S39" i="19"/>
  <c r="Q39" i="19"/>
  <c r="W38" i="19"/>
  <c r="V38" i="19"/>
  <c r="T38" i="19"/>
  <c r="S38" i="19"/>
  <c r="Q38" i="19"/>
  <c r="W37" i="19"/>
  <c r="V37" i="19"/>
  <c r="T37" i="19"/>
  <c r="S37" i="19"/>
  <c r="Q37" i="19"/>
  <c r="W36" i="19"/>
  <c r="V36" i="19"/>
  <c r="T36" i="19"/>
  <c r="S36" i="19"/>
  <c r="Q36" i="19"/>
  <c r="W35" i="19"/>
  <c r="V35" i="19"/>
  <c r="T35" i="19"/>
  <c r="S35" i="19"/>
  <c r="Q35" i="19"/>
  <c r="W34" i="19"/>
  <c r="V34" i="19"/>
  <c r="T34" i="19"/>
  <c r="S34" i="19"/>
  <c r="Q34" i="19"/>
  <c r="W33" i="19"/>
  <c r="V33" i="19"/>
  <c r="T33" i="19"/>
  <c r="S33" i="19"/>
  <c r="Q33" i="19"/>
  <c r="W32" i="19"/>
  <c r="V32" i="19"/>
  <c r="T32" i="19"/>
  <c r="S32" i="19"/>
  <c r="Q32" i="19"/>
  <c r="W31" i="19"/>
  <c r="V31" i="19"/>
  <c r="T31" i="19"/>
  <c r="S31" i="19"/>
  <c r="Q31" i="19"/>
  <c r="W30" i="19"/>
  <c r="V30" i="19"/>
  <c r="T30" i="19"/>
  <c r="S30" i="19"/>
  <c r="Q30" i="19"/>
  <c r="W28" i="19"/>
  <c r="V28" i="19"/>
  <c r="T28" i="19"/>
  <c r="S28" i="19"/>
  <c r="Q28" i="19"/>
  <c r="W27" i="19"/>
  <c r="V27" i="19"/>
  <c r="T27" i="19"/>
  <c r="S27" i="19"/>
  <c r="Q27" i="19"/>
  <c r="W26" i="19"/>
  <c r="V26" i="19"/>
  <c r="T26" i="19"/>
  <c r="S26" i="19"/>
  <c r="Q26" i="19"/>
  <c r="W29" i="19"/>
  <c r="V29" i="19"/>
  <c r="T29" i="19"/>
  <c r="S29" i="19"/>
  <c r="Q29" i="19"/>
  <c r="W25" i="19"/>
  <c r="V25" i="19"/>
  <c r="T25" i="19"/>
  <c r="S25" i="19"/>
  <c r="Q25" i="19"/>
  <c r="W24" i="19"/>
  <c r="V24" i="19"/>
  <c r="T24" i="19"/>
  <c r="S24" i="19"/>
  <c r="Q24" i="19"/>
  <c r="W23" i="19"/>
  <c r="V23" i="19"/>
  <c r="X23" i="19" s="1"/>
  <c r="U23" i="19" s="1"/>
  <c r="T23" i="19"/>
  <c r="S23" i="19"/>
  <c r="Q23" i="19"/>
  <c r="W22" i="19"/>
  <c r="V22" i="19"/>
  <c r="T22" i="19"/>
  <c r="S22" i="19"/>
  <c r="Q22" i="19"/>
  <c r="W21" i="19"/>
  <c r="V21" i="19"/>
  <c r="T21" i="19"/>
  <c r="S21" i="19"/>
  <c r="Q21" i="19"/>
  <c r="W20" i="19"/>
  <c r="V20" i="19"/>
  <c r="T20" i="19"/>
  <c r="S20" i="19"/>
  <c r="Q20" i="19"/>
  <c r="W19" i="19"/>
  <c r="V19" i="19"/>
  <c r="T19" i="19"/>
  <c r="S19" i="19"/>
  <c r="Q19" i="19"/>
  <c r="W18" i="19"/>
  <c r="V18" i="19"/>
  <c r="T18" i="19"/>
  <c r="S18" i="19"/>
  <c r="Q18" i="19"/>
  <c r="W17" i="19"/>
  <c r="V17" i="19"/>
  <c r="T17" i="19"/>
  <c r="S17" i="19"/>
  <c r="Q17" i="19"/>
  <c r="W16" i="19"/>
  <c r="V16" i="19"/>
  <c r="X16" i="19" s="1"/>
  <c r="U16" i="19" s="1"/>
  <c r="T16" i="19"/>
  <c r="S16" i="19"/>
  <c r="Q16" i="19"/>
  <c r="W15" i="19"/>
  <c r="V15" i="19"/>
  <c r="T15" i="19"/>
  <c r="S15" i="19"/>
  <c r="Q15" i="19"/>
  <c r="W14" i="19"/>
  <c r="V14" i="19"/>
  <c r="T14" i="19"/>
  <c r="S14" i="19"/>
  <c r="Q14" i="19"/>
  <c r="W13" i="19"/>
  <c r="V13" i="19"/>
  <c r="T13" i="19"/>
  <c r="S13" i="19"/>
  <c r="Q13" i="19"/>
  <c r="W12" i="19"/>
  <c r="V12" i="19"/>
  <c r="T12" i="19"/>
  <c r="S12" i="19"/>
  <c r="Q12" i="19"/>
  <c r="W11" i="19"/>
  <c r="V11" i="19"/>
  <c r="T11" i="19"/>
  <c r="S11" i="19"/>
  <c r="Q11" i="19"/>
  <c r="W10" i="19"/>
  <c r="V10" i="19"/>
  <c r="T10" i="19"/>
  <c r="S10" i="19"/>
  <c r="Q10" i="19"/>
  <c r="W9" i="19"/>
  <c r="V9" i="19"/>
  <c r="T9" i="19"/>
  <c r="S9" i="19"/>
  <c r="Q9" i="19"/>
  <c r="W8" i="19"/>
  <c r="V8" i="19"/>
  <c r="T8" i="19"/>
  <c r="S8" i="19"/>
  <c r="Q8" i="19"/>
  <c r="W7" i="19"/>
  <c r="V7" i="19"/>
  <c r="T7" i="19"/>
  <c r="S7" i="19"/>
  <c r="Q7" i="19"/>
  <c r="X57" i="19" l="1"/>
  <c r="U57" i="19" s="1"/>
  <c r="X21" i="19"/>
  <c r="U21" i="19" s="1"/>
  <c r="X30" i="19"/>
  <c r="U30" i="19" s="1"/>
  <c r="X45" i="19"/>
  <c r="U45" i="19" s="1"/>
  <c r="X50" i="19"/>
  <c r="U50" i="19" s="1"/>
  <c r="X39" i="19"/>
  <c r="U39" i="19" s="1"/>
  <c r="X52" i="19"/>
  <c r="U52" i="19" s="1"/>
  <c r="X29" i="19"/>
  <c r="U29" i="19" s="1"/>
  <c r="X24" i="19"/>
  <c r="U24" i="19" s="1"/>
  <c r="X36" i="19"/>
  <c r="U36" i="19" s="1"/>
  <c r="X58" i="19"/>
  <c r="U58" i="19" s="1"/>
  <c r="X59" i="19"/>
  <c r="U59" i="19" s="1"/>
  <c r="X47" i="19"/>
  <c r="U47" i="19" s="1"/>
  <c r="X11" i="19"/>
  <c r="U11" i="19" s="1"/>
  <c r="X13" i="19"/>
  <c r="U13" i="19" s="1"/>
  <c r="X15" i="19"/>
  <c r="U15" i="19" s="1"/>
  <c r="X19" i="19"/>
  <c r="U19" i="19" s="1"/>
  <c r="X32" i="19"/>
  <c r="U32" i="19" s="1"/>
  <c r="X60" i="19"/>
  <c r="U60" i="19" s="1"/>
  <c r="X10" i="19"/>
  <c r="U10" i="19" s="1"/>
  <c r="X12" i="19"/>
  <c r="U12" i="19" s="1"/>
  <c r="X20" i="19"/>
  <c r="U20" i="19" s="1"/>
  <c r="X40" i="19"/>
  <c r="U40" i="19" s="1"/>
  <c r="X7" i="19"/>
  <c r="U7" i="19" s="1"/>
  <c r="X8" i="19"/>
  <c r="U8" i="19" s="1"/>
  <c r="X18" i="19"/>
  <c r="U18" i="19" s="1"/>
  <c r="X26" i="19"/>
  <c r="U26" i="19" s="1"/>
  <c r="X33" i="19"/>
  <c r="U33" i="19" s="1"/>
  <c r="X38" i="19"/>
  <c r="U38" i="19" s="1"/>
  <c r="X54" i="19"/>
  <c r="U54" i="19" s="1"/>
  <c r="X55" i="19"/>
  <c r="U55" i="19" s="1"/>
  <c r="X17" i="19"/>
  <c r="U17" i="19" s="1"/>
  <c r="X37" i="19"/>
  <c r="U37" i="19" s="1"/>
  <c r="X53" i="19"/>
  <c r="U53" i="19" s="1"/>
  <c r="X51" i="19"/>
  <c r="U51" i="19" s="1"/>
  <c r="X35" i="19"/>
  <c r="U35" i="19" s="1"/>
  <c r="X49" i="19"/>
  <c r="U49" i="19" s="1"/>
  <c r="X9" i="19"/>
  <c r="U9" i="19" s="1"/>
  <c r="X27" i="19"/>
  <c r="U27" i="19" s="1"/>
  <c r="X34" i="19"/>
  <c r="U34" i="19" s="1"/>
  <c r="X14" i="19"/>
  <c r="U14" i="19" s="1"/>
  <c r="X31" i="19"/>
  <c r="U31" i="19" s="1"/>
  <c r="X48" i="19"/>
  <c r="U48" i="19" s="1"/>
  <c r="X22" i="19"/>
  <c r="U22" i="19" s="1"/>
  <c r="X25" i="19"/>
  <c r="U25" i="19" s="1"/>
  <c r="X28" i="19"/>
  <c r="U28" i="19" s="1"/>
  <c r="X43" i="19"/>
  <c r="U43" i="19" s="1"/>
  <c r="X56" i="19"/>
  <c r="U56" i="19" s="1"/>
  <c r="X42" i="19"/>
  <c r="U42" i="19" s="1"/>
  <c r="X41" i="19"/>
  <c r="U41" i="19" s="1"/>
</calcChain>
</file>

<file path=xl/sharedStrings.xml><?xml version="1.0" encoding="utf-8"?>
<sst xmlns="http://schemas.openxmlformats.org/spreadsheetml/2006/main" count="457" uniqueCount="279">
  <si>
    <t>CỘNG HÒA XÃ HỘI CHỦ NGHĨA VIỆT NAM</t>
  </si>
  <si>
    <t>Độc lập - Tự do - Hạnh phúc</t>
  </si>
  <si>
    <t>Địa điểm thi: Trường Đại học CNTT&amp;TT</t>
  </si>
  <si>
    <t>Nam</t>
  </si>
  <si>
    <t>Nữ</t>
  </si>
  <si>
    <t>Thái Nguyên</t>
  </si>
  <si>
    <t>Lạng Sơn</t>
  </si>
  <si>
    <t>Hiếu</t>
  </si>
  <si>
    <t>Huy</t>
  </si>
  <si>
    <t>Ngọc</t>
  </si>
  <si>
    <t>Linh</t>
  </si>
  <si>
    <t>Giang</t>
  </si>
  <si>
    <t>Trang</t>
  </si>
  <si>
    <t>1</t>
  </si>
  <si>
    <t>Bùi Tuấn</t>
  </si>
  <si>
    <t>Anh</t>
  </si>
  <si>
    <t>Sơn</t>
  </si>
  <si>
    <t>Nguyễn Minh</t>
  </si>
  <si>
    <t>Hương</t>
  </si>
  <si>
    <t>Thủy</t>
  </si>
  <si>
    <t>04/12/1988</t>
  </si>
  <si>
    <t>091029515</t>
  </si>
  <si>
    <t>Yên Bái</t>
  </si>
  <si>
    <t/>
  </si>
  <si>
    <t>Bắc Giang</t>
  </si>
  <si>
    <t>Hà Nội</t>
  </si>
  <si>
    <t>HCVP K16B</t>
  </si>
  <si>
    <t>Toàn</t>
  </si>
  <si>
    <t>Nhung</t>
  </si>
  <si>
    <t>Hùng</t>
  </si>
  <si>
    <t>Ánh</t>
  </si>
  <si>
    <t xml:space="preserve">Nguyễn Hoài </t>
  </si>
  <si>
    <t>My</t>
  </si>
  <si>
    <t>Hằng</t>
  </si>
  <si>
    <t>Nguyễn Hải</t>
  </si>
  <si>
    <t>Nhi</t>
  </si>
  <si>
    <t>Lê Thanh</t>
  </si>
  <si>
    <t>Nguyễn Thị Thùy</t>
  </si>
  <si>
    <t>Thảo</t>
  </si>
  <si>
    <t>Quang</t>
  </si>
  <si>
    <t>Hà Nam</t>
  </si>
  <si>
    <t>05/5/1999</t>
  </si>
  <si>
    <t>017522663</t>
  </si>
  <si>
    <t>30/6/1999</t>
  </si>
  <si>
    <t>HCVP K16A</t>
  </si>
  <si>
    <t>THKT K16A</t>
  </si>
  <si>
    <r>
      <t>092002</t>
    </r>
    <r>
      <rPr>
        <strike/>
        <sz val="12"/>
        <rFont val="Times New Roman"/>
        <family val="1"/>
      </rPr>
      <t>87</t>
    </r>
  </si>
  <si>
    <t>Đợt Thi: 23/8/2020</t>
  </si>
  <si>
    <t xml:space="preserve">Đặng Trần </t>
  </si>
  <si>
    <t>Phương</t>
  </si>
  <si>
    <t xml:space="preserve">Dương Phú </t>
  </si>
  <si>
    <t>Thân Thu</t>
  </si>
  <si>
    <t xml:space="preserve">Hoàng Công </t>
  </si>
  <si>
    <t>An</t>
  </si>
  <si>
    <t>Nguyễn Thị Phương</t>
  </si>
  <si>
    <t>Quỳnh</t>
  </si>
  <si>
    <t xml:space="preserve">Vũ Hoàng </t>
  </si>
  <si>
    <t>Hà</t>
  </si>
  <si>
    <t>Hoàng Hải</t>
  </si>
  <si>
    <t>Quản Trịnh Trà</t>
  </si>
  <si>
    <t>Nguyễn Hoàng</t>
  </si>
  <si>
    <t>Oanh</t>
  </si>
  <si>
    <t xml:space="preserve">Nhữ Thị </t>
  </si>
  <si>
    <t xml:space="preserve">Ngô Thanh </t>
  </si>
  <si>
    <t>Tâm</t>
  </si>
  <si>
    <t>Huệ</t>
  </si>
  <si>
    <t>Nguyễn Thị Thu</t>
  </si>
  <si>
    <t>Trần Văn</t>
  </si>
  <si>
    <t>Lý Quốc</t>
  </si>
  <si>
    <t xml:space="preserve">Nguyễn Thị Hoàng </t>
  </si>
  <si>
    <t>Nguyễn Thúy</t>
  </si>
  <si>
    <t xml:space="preserve">Chu Trường </t>
  </si>
  <si>
    <t xml:space="preserve">Nguyễn Ngọc </t>
  </si>
  <si>
    <t xml:space="preserve">Ma Thị </t>
  </si>
  <si>
    <t>Lam</t>
  </si>
  <si>
    <t>Phoutthalai</t>
  </si>
  <si>
    <t>Phady</t>
  </si>
  <si>
    <t>Viladone</t>
  </si>
  <si>
    <t>Nitthaxay</t>
  </si>
  <si>
    <t>sothsay</t>
  </si>
  <si>
    <t>Kiên</t>
  </si>
  <si>
    <t xml:space="preserve">Giáp Thị </t>
  </si>
  <si>
    <t xml:space="preserve">Trần Thị </t>
  </si>
  <si>
    <t>Ngô Thị Xuân</t>
  </si>
  <si>
    <t>Bắc</t>
  </si>
  <si>
    <t>Ngô Thị Hương</t>
  </si>
  <si>
    <t>Lý</t>
  </si>
  <si>
    <t xml:space="preserve">Nông Thị </t>
  </si>
  <si>
    <t>Thập</t>
  </si>
  <si>
    <t xml:space="preserve">Nguyễn Trung </t>
  </si>
  <si>
    <t xml:space="preserve">Lò Thị </t>
  </si>
  <si>
    <t xml:space="preserve">Vũ Thị Phương </t>
  </si>
  <si>
    <t xml:space="preserve">Triệu Thị </t>
  </si>
  <si>
    <t>Dung</t>
  </si>
  <si>
    <t xml:space="preserve">Doãn Xuân </t>
  </si>
  <si>
    <t>Thành</t>
  </si>
  <si>
    <t xml:space="preserve">Mai Thảo </t>
  </si>
  <si>
    <t>Loan</t>
  </si>
  <si>
    <t>Phạm Trung</t>
  </si>
  <si>
    <t>Dương Thị Thu</t>
  </si>
  <si>
    <t xml:space="preserve">Lê Huy </t>
  </si>
  <si>
    <t>Nguyễn Phúc Tùng</t>
  </si>
  <si>
    <t xml:space="preserve">Trần Hợp </t>
  </si>
  <si>
    <t>Nguyễn Văn Đức</t>
  </si>
  <si>
    <t>Hòa</t>
  </si>
  <si>
    <t xml:space="preserve">Vũ Mạnh </t>
  </si>
  <si>
    <t xml:space="preserve">Lý Thị Bích </t>
  </si>
  <si>
    <t xml:space="preserve">Vi Thị </t>
  </si>
  <si>
    <t>Nga</t>
  </si>
  <si>
    <t>Hà Trọng</t>
  </si>
  <si>
    <t xml:space="preserve">Lương Đình </t>
  </si>
  <si>
    <t>Diên</t>
  </si>
  <si>
    <t>Nguyễn Thị</t>
  </si>
  <si>
    <t xml:space="preserve">Nguyễn Thu </t>
  </si>
  <si>
    <t>13/7/1994</t>
  </si>
  <si>
    <t>091852582</t>
  </si>
  <si>
    <t>10/03/1997</t>
  </si>
  <si>
    <t>061084981</t>
  </si>
  <si>
    <t>30/4/1995</t>
  </si>
  <si>
    <t>091961286</t>
  </si>
  <si>
    <t>02/12/1998</t>
  </si>
  <si>
    <t>061078747</t>
  </si>
  <si>
    <t>09/02/1998</t>
  </si>
  <si>
    <t>091874540</t>
  </si>
  <si>
    <t>05/6/1998</t>
  </si>
  <si>
    <t>091870825</t>
  </si>
  <si>
    <t>02/01/1998</t>
  </si>
  <si>
    <t>091888168</t>
  </si>
  <si>
    <t>15/8/1993</t>
  </si>
  <si>
    <t>091703163</t>
  </si>
  <si>
    <t>091684415</t>
  </si>
  <si>
    <t>01/12/1991</t>
  </si>
  <si>
    <t>091614159</t>
  </si>
  <si>
    <t>01/10/1978</t>
  </si>
  <si>
    <t>090679322</t>
  </si>
  <si>
    <t>091692942</t>
  </si>
  <si>
    <t>090642961</t>
  </si>
  <si>
    <t>091608395</t>
  </si>
  <si>
    <t>06/9/1978</t>
  </si>
  <si>
    <t>31/10/1987</t>
  </si>
  <si>
    <t>26/10/1975</t>
  </si>
  <si>
    <t>090681580</t>
  </si>
  <si>
    <t>10/8/1998</t>
  </si>
  <si>
    <t>061094958</t>
  </si>
  <si>
    <t>22/11/2000</t>
  </si>
  <si>
    <t>091960089</t>
  </si>
  <si>
    <t>23/10/1996</t>
  </si>
  <si>
    <t>Vientiane</t>
  </si>
  <si>
    <t>06/7/1994</t>
  </si>
  <si>
    <t>07/5/1996</t>
  </si>
  <si>
    <t>10/12/1997</t>
  </si>
  <si>
    <t>091955667</t>
  </si>
  <si>
    <t>06/10/1997</t>
  </si>
  <si>
    <t>19/12/2000</t>
  </si>
  <si>
    <t>122298130</t>
  </si>
  <si>
    <t>28/02/1998</t>
  </si>
  <si>
    <t>035198002640</t>
  </si>
  <si>
    <t>11/12/1998</t>
  </si>
  <si>
    <t>122247074</t>
  </si>
  <si>
    <t>122247075</t>
  </si>
  <si>
    <t>20/7/1997</t>
  </si>
  <si>
    <t>082320981</t>
  </si>
  <si>
    <t>27/9/1997</t>
  </si>
  <si>
    <t>14/10/1998</t>
  </si>
  <si>
    <t>Lai Châu</t>
  </si>
  <si>
    <t>040781167</t>
  </si>
  <si>
    <t>25/5/1988</t>
  </si>
  <si>
    <t>091539588</t>
  </si>
  <si>
    <t>091739343</t>
  </si>
  <si>
    <t>20/12/1976</t>
  </si>
  <si>
    <t>14/11/1989</t>
  </si>
  <si>
    <t>Hà Giang</t>
  </si>
  <si>
    <t>091900269</t>
  </si>
  <si>
    <t>29/01/1997</t>
  </si>
  <si>
    <t>091927355</t>
  </si>
  <si>
    <t>10/4/1985</t>
  </si>
  <si>
    <t>073532937</t>
  </si>
  <si>
    <t>24/10/1984</t>
  </si>
  <si>
    <t>073119897</t>
  </si>
  <si>
    <t>02/02/1996</t>
  </si>
  <si>
    <t>091849706</t>
  </si>
  <si>
    <t>20/9/1998</t>
  </si>
  <si>
    <t>091871257</t>
  </si>
  <si>
    <t>19/9/1995</t>
  </si>
  <si>
    <t>060961433</t>
  </si>
  <si>
    <t>08/5/1992</t>
  </si>
  <si>
    <t>Vĩnh Phúc</t>
  </si>
  <si>
    <t>02/10/1991</t>
  </si>
  <si>
    <t>091649654</t>
  </si>
  <si>
    <t>30/10/1991</t>
  </si>
  <si>
    <t>091643306</t>
  </si>
  <si>
    <t>27/7/1986</t>
  </si>
  <si>
    <t>091515226</t>
  </si>
  <si>
    <t>23/11/1997</t>
  </si>
  <si>
    <t>Cao Bằng</t>
  </si>
  <si>
    <t>085058787</t>
  </si>
  <si>
    <t>02/12/1999</t>
  </si>
  <si>
    <t>122285015</t>
  </si>
  <si>
    <t>22/12/1999</t>
  </si>
  <si>
    <t>122264473</t>
  </si>
  <si>
    <t>KTĐ - ĐT K14A</t>
  </si>
  <si>
    <t>CNTrT k15A</t>
  </si>
  <si>
    <t>TMĐT K15A</t>
  </si>
  <si>
    <t>QTVP K 15A</t>
  </si>
  <si>
    <t>QTVP K17A</t>
  </si>
  <si>
    <t>TKĐH K15A</t>
  </si>
  <si>
    <t>ĐTƯD K14A</t>
  </si>
  <si>
    <t>CNTĐH K14A</t>
  </si>
  <si>
    <t>HTVT K14</t>
  </si>
  <si>
    <t>CN KTĐ ĐT K12A</t>
  </si>
  <si>
    <t>DKTD K9A</t>
  </si>
  <si>
    <t>TN230820001</t>
  </si>
  <si>
    <t>TN230820002</t>
  </si>
  <si>
    <t>TN230820003</t>
  </si>
  <si>
    <t>TN230820004</t>
  </si>
  <si>
    <t>TN230820005</t>
  </si>
  <si>
    <t>TN230820007</t>
  </si>
  <si>
    <t>TN230820008</t>
  </si>
  <si>
    <t>TN230820010</t>
  </si>
  <si>
    <t>TN230820011</t>
  </si>
  <si>
    <t>TN230820012</t>
  </si>
  <si>
    <t>TN230820013</t>
  </si>
  <si>
    <t>TN230820014</t>
  </si>
  <si>
    <t>TN230820015</t>
  </si>
  <si>
    <t>TN230820016</t>
  </si>
  <si>
    <t>TN230820017</t>
  </si>
  <si>
    <t>TN230820018</t>
  </si>
  <si>
    <t>TN230820020</t>
  </si>
  <si>
    <t>TN230820021</t>
  </si>
  <si>
    <t>TN230820022</t>
  </si>
  <si>
    <t>TN230820023</t>
  </si>
  <si>
    <t>TN230820024</t>
  </si>
  <si>
    <t>TN230820025</t>
  </si>
  <si>
    <t>TN230820026</t>
  </si>
  <si>
    <t>TN230820027</t>
  </si>
  <si>
    <t>TN230820028</t>
  </si>
  <si>
    <t>TN230820029</t>
  </si>
  <si>
    <t>TN230820030</t>
  </si>
  <si>
    <t>TN230820031</t>
  </si>
  <si>
    <t>TN230820032</t>
  </si>
  <si>
    <t>TN230820033</t>
  </si>
  <si>
    <t>TN230820034</t>
  </si>
  <si>
    <t>TN230820035</t>
  </si>
  <si>
    <t>TN230820036</t>
  </si>
  <si>
    <t>TN230820037</t>
  </si>
  <si>
    <t>TN230820038</t>
  </si>
  <si>
    <t>TN230820039</t>
  </si>
  <si>
    <t>TN230820040</t>
  </si>
  <si>
    <t>TN230820041</t>
  </si>
  <si>
    <t>TN230820042</t>
  </si>
  <si>
    <t>TN230820043</t>
  </si>
  <si>
    <t>TN230820044</t>
  </si>
  <si>
    <t>TN230820045</t>
  </si>
  <si>
    <t>TN230820046</t>
  </si>
  <si>
    <t>TN230820047</t>
  </si>
  <si>
    <t>TN230820048</t>
  </si>
  <si>
    <t>TN230820049</t>
  </si>
  <si>
    <t>TN230820051</t>
  </si>
  <si>
    <t>TN230820052</t>
  </si>
  <si>
    <t>TN230820053</t>
  </si>
  <si>
    <t>TN230820054</t>
  </si>
  <si>
    <t>TN230820055</t>
  </si>
  <si>
    <t>TN230820056</t>
  </si>
  <si>
    <t>TN230820057</t>
  </si>
  <si>
    <t>TN230820058</t>
  </si>
  <si>
    <t>ĐẠI HỌC THÁI NGUYÊN</t>
  </si>
  <si>
    <t xml:space="preserve"> </t>
  </si>
  <si>
    <t>01/02/1997</t>
  </si>
  <si>
    <t>;0965299880</t>
  </si>
  <si>
    <t>12/10/1992</t>
  </si>
  <si>
    <t>08/11/1992</t>
  </si>
  <si>
    <t>Keomoukda</t>
  </si>
  <si>
    <t>0982432457 thái bình</t>
  </si>
  <si>
    <t>0963045795</t>
  </si>
  <si>
    <t>10/9/1992</t>
  </si>
  <si>
    <t>TRƯỜNG ĐẠI HỌC CNTT&amp;TT</t>
  </si>
  <si>
    <t>NGƯỜI LẬP BIỂU</t>
  </si>
  <si>
    <t>Ngày 01 tháng 9 năm 2020</t>
  </si>
  <si>
    <t>DANH SÁCH CẤP CHỨNG CHỈ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</si>
</sst>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/mm/yyyy;@"/>
  </numFmts>
  <fonts count="2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2"/>
      <name val="Times New Roman"/>
      <family val="1"/>
      <charset val="163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charset val="163"/>
      <scheme val="minor"/>
    </font>
    <font>
      <u/>
      <sz val="11"/>
      <color theme="10"/>
      <name val="Calibri"/>
      <family val="2"/>
      <charset val="163"/>
    </font>
    <font>
      <sz val="12"/>
      <name val="Arial"/>
      <family val="2"/>
    </font>
    <font>
      <strike/>
      <sz val="12"/>
      <name val="Times New Roman"/>
      <family val="1"/>
    </font>
    <font>
      <sz val="10"/>
      <color indexed="8"/>
      <name val="Arial"/>
      <family val="2"/>
      <charset val="163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sz val="11"/>
      <name val="Times New Roman"/>
      <family val="1"/>
    </font>
    <font>
      <sz val="10"/>
      <color indexed="8"/>
      <name val="Arial"/>
      <family val="2"/>
    </font>
    <font>
      <b/>
      <sz val="11"/>
      <name val="Times New Roman"/>
      <family val="1"/>
    </font>
    <font>
      <sz val="11"/>
      <name val="Calibri"/>
      <family val="2"/>
      <charset val="163"/>
      <scheme val="minor"/>
    </font>
    <font>
      <sz val="10"/>
      <name val="Calibri"/>
      <family val="2"/>
      <charset val="163"/>
      <scheme val="minor"/>
    </font>
    <font>
      <b/>
      <sz val="10"/>
      <name val="Calibri"/>
      <family val="2"/>
      <charset val="163"/>
      <scheme val="minor"/>
    </font>
    <font>
      <b/>
      <u/>
      <sz val="12"/>
      <name val="Times New Roman"/>
      <family val="1"/>
    </font>
    <font>
      <u/>
      <sz val="10"/>
      <name val="Calibri"/>
      <family val="2"/>
      <charset val="16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9" fillId="0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9" fillId="0" borderId="0"/>
    <xf numFmtId="0" fontId="1" fillId="0" borderId="0"/>
  </cellStyleXfs>
  <cellXfs count="14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10" fillId="0" borderId="0" xfId="0" applyFont="1" applyFill="1"/>
    <xf numFmtId="0" fontId="1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8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8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1" xfId="0" quotePrefix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quotePrefix="1" applyNumberFormat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quotePrefix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49" fontId="5" fillId="0" borderId="2" xfId="0" quotePrefix="1" applyNumberFormat="1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/>
    </xf>
    <xf numFmtId="14" fontId="4" fillId="0" borderId="2" xfId="0" quotePrefix="1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2" xfId="0" quotePrefix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quotePrefix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 wrapText="1"/>
    </xf>
    <xf numFmtId="0" fontId="12" fillId="0" borderId="0" xfId="1" applyFont="1" applyFill="1"/>
    <xf numFmtId="164" fontId="5" fillId="0" borderId="0" xfId="1" applyNumberFormat="1" applyFont="1" applyFill="1" applyBorder="1" applyAlignment="1">
      <alignment horizontal="center" wrapText="1"/>
    </xf>
    <xf numFmtId="49" fontId="4" fillId="0" borderId="0" xfId="1" applyNumberFormat="1" applyFont="1" applyFill="1" applyBorder="1" applyAlignment="1">
      <alignment horizontal="center" wrapText="1"/>
    </xf>
    <xf numFmtId="49" fontId="4" fillId="0" borderId="0" xfId="1" applyNumberFormat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14" fontId="4" fillId="0" borderId="1" xfId="8" quotePrefix="1" applyNumberFormat="1" applyFont="1" applyFill="1" applyBorder="1" applyAlignment="1">
      <alignment horizontal="center"/>
    </xf>
    <xf numFmtId="2" fontId="16" fillId="0" borderId="1" xfId="13" applyNumberFormat="1" applyFont="1" applyFill="1" applyBorder="1" applyAlignment="1">
      <alignment horizontal="center" wrapText="1"/>
    </xf>
    <xf numFmtId="2" fontId="16" fillId="0" borderId="1" xfId="13" applyNumberFormat="1" applyFont="1" applyFill="1" applyBorder="1" applyAlignment="1">
      <alignment horizontal="center"/>
    </xf>
    <xf numFmtId="2" fontId="15" fillId="0" borderId="1" xfId="13" applyNumberFormat="1" applyFont="1" applyFill="1" applyBorder="1" applyAlignment="1">
      <alignment horizontal="center"/>
    </xf>
    <xf numFmtId="0" fontId="16" fillId="0" borderId="1" xfId="13" applyNumberFormat="1" applyFont="1" applyFill="1" applyBorder="1" applyAlignment="1" applyProtection="1">
      <alignment horizontal="center"/>
    </xf>
    <xf numFmtId="2" fontId="20" fillId="0" borderId="1" xfId="13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16" fillId="0" borderId="0" xfId="13" applyNumberFormat="1" applyFont="1" applyFill="1" applyBorder="1" applyAlignment="1">
      <alignment horizontal="center" wrapText="1"/>
    </xf>
    <xf numFmtId="2" fontId="16" fillId="0" borderId="0" xfId="13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quotePrefix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/>
    </xf>
    <xf numFmtId="49" fontId="5" fillId="0" borderId="0" xfId="0" quotePrefix="1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wrapText="1"/>
    </xf>
    <xf numFmtId="14" fontId="4" fillId="0" borderId="1" xfId="0" quotePrefix="1" applyNumberFormat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14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/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wrapText="1"/>
    </xf>
    <xf numFmtId="49" fontId="15" fillId="0" borderId="0" xfId="1" applyNumberFormat="1" applyFont="1" applyFill="1" applyBorder="1" applyAlignment="1">
      <alignment horizontal="center" wrapText="1"/>
    </xf>
    <xf numFmtId="2" fontId="22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2" fontId="20" fillId="0" borderId="0" xfId="13" applyNumberFormat="1" applyFont="1" applyFill="1" applyBorder="1" applyAlignment="1" applyProtection="1">
      <alignment horizontal="center"/>
    </xf>
    <xf numFmtId="0" fontId="2" fillId="0" borderId="0" xfId="1" applyFont="1" applyFill="1"/>
    <xf numFmtId="0" fontId="2" fillId="0" borderId="0" xfId="1" applyFont="1" applyFill="1" applyAlignment="1">
      <alignment horizontal="center" wrapText="1"/>
    </xf>
    <xf numFmtId="0" fontId="16" fillId="0" borderId="0" xfId="1" applyFont="1" applyFill="1" applyBorder="1" applyAlignment="1">
      <alignment horizontal="center" wrapText="1"/>
    </xf>
    <xf numFmtId="49" fontId="16" fillId="0" borderId="0" xfId="1" applyNumberFormat="1" applyFont="1" applyFill="1" applyBorder="1" applyAlignment="1">
      <alignment horizontal="center" wrapText="1"/>
    </xf>
    <xf numFmtId="49" fontId="16" fillId="0" borderId="0" xfId="1" applyNumberFormat="1" applyFont="1" applyFill="1" applyBorder="1" applyAlignment="1">
      <alignment horizontal="left" wrapText="1"/>
    </xf>
    <xf numFmtId="0" fontId="22" fillId="0" borderId="0" xfId="0" applyFont="1" applyFill="1"/>
    <xf numFmtId="0" fontId="20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/>
    <xf numFmtId="0" fontId="24" fillId="0" borderId="0" xfId="1" applyFont="1" applyFill="1" applyBorder="1" applyAlignment="1">
      <alignment horizontal="center"/>
    </xf>
    <xf numFmtId="0" fontId="17" fillId="0" borderId="0" xfId="1" applyFont="1" applyFill="1" applyBorder="1" applyAlignment="1"/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/>
    <xf numFmtId="0" fontId="16" fillId="0" borderId="4" xfId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/>
    </xf>
    <xf numFmtId="0" fontId="16" fillId="0" borderId="1" xfId="0" quotePrefix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6" fillId="0" borderId="2" xfId="0" quotePrefix="1" applyFont="1" applyFill="1" applyBorder="1" applyAlignment="1">
      <alignment horizontal="center" wrapText="1"/>
    </xf>
    <xf numFmtId="0" fontId="25" fillId="0" borderId="0" xfId="10" applyFont="1" applyFill="1" applyBorder="1" applyAlignment="1" applyProtection="1">
      <alignment horizontal="center"/>
    </xf>
    <xf numFmtId="0" fontId="22" fillId="0" borderId="0" xfId="0" applyFont="1" applyFill="1" applyAlignment="1">
      <alignment horizontal="center" wrapText="1"/>
    </xf>
    <xf numFmtId="0" fontId="17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0" fontId="16" fillId="0" borderId="4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 vertical="center"/>
    </xf>
    <xf numFmtId="0" fontId="16" fillId="0" borderId="2" xfId="0" quotePrefix="1" applyFont="1" applyFill="1" applyBorder="1" applyAlignment="1">
      <alignment horizontal="left" wrapText="1"/>
    </xf>
    <xf numFmtId="0" fontId="16" fillId="0" borderId="3" xfId="0" quotePrefix="1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2" xfId="0" applyFont="1" applyFill="1" applyBorder="1"/>
    <xf numFmtId="0" fontId="16" fillId="0" borderId="3" xfId="0" applyFont="1" applyFill="1" applyBorder="1"/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center"/>
    </xf>
    <xf numFmtId="0" fontId="2" fillId="0" borderId="0" xfId="1" applyFont="1" applyFill="1" applyAlignment="1">
      <alignment horizontal="left" wrapText="1"/>
    </xf>
    <xf numFmtId="0" fontId="22" fillId="0" borderId="0" xfId="0" applyFont="1" applyFill="1" applyAlignment="1">
      <alignment horizontal="center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</cellXfs>
  <cellStyles count="14">
    <cellStyle name="Chuẩn 2" xfId="8"/>
    <cellStyle name="Hyperlink" xfId="10" builtinId="8"/>
    <cellStyle name="Normal" xfId="0" builtinId="0"/>
    <cellStyle name="Normal 10" xfId="11"/>
    <cellStyle name="Normal 11" xfId="12"/>
    <cellStyle name="Normal 2" xfId="2"/>
    <cellStyle name="Normal 2 2" xfId="9"/>
    <cellStyle name="Normal 3" xfId="3"/>
    <cellStyle name="Normal 4" xfId="1"/>
    <cellStyle name="Normal 5" xfId="4"/>
    <cellStyle name="Normal 6" xfId="5"/>
    <cellStyle name="Normal 7" xfId="6"/>
    <cellStyle name="Normal 8" xfId="7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126985</xdr:colOff>
      <xdr:row>2</xdr:row>
      <xdr:rowOff>0</xdr:rowOff>
    </xdr:from>
    <xdr:to>
      <xdr:col>11</xdr:col>
      <xdr:colOff>482615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7775560" y="457200"/>
          <a:ext cx="185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21392</xdr:colOff>
      <xdr:row>1</xdr:row>
      <xdr:rowOff>219075</xdr:rowOff>
    </xdr:from>
    <xdr:to>
      <xdr:col>2</xdr:col>
      <xdr:colOff>1362075</xdr:colOff>
      <xdr:row>1</xdr:row>
      <xdr:rowOff>219075</xdr:rowOff>
    </xdr:to>
    <xdr:cxnSp macro="">
      <xdr:nvCxnSpPr>
        <xdr:cNvPr id="5" name="Straight Connector 4"/>
        <xdr:cNvCxnSpPr/>
      </xdr:nvCxnSpPr>
      <xdr:spPr>
        <a:xfrm>
          <a:off x="2097842" y="447675"/>
          <a:ext cx="1245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8"/>
  <sheetViews>
    <sheetView tabSelected="1" zoomScaleNormal="100" workbookViewId="0">
      <selection activeCell="AA8" sqref="AA8"/>
    </sheetView>
  </sheetViews>
  <sheetFormatPr defaultColWidth="9.140625" defaultRowHeight="18" customHeight="1" x14ac:dyDescent="0.25"/>
  <cols>
    <col min="1" max="1" width="5.28515625" style="4" customWidth="1"/>
    <col min="2" max="2" width="14.85546875" style="4" customWidth="1"/>
    <col min="3" max="3" width="16.140625" style="99" customWidth="1"/>
    <col min="4" max="4" width="10.140625" style="88" customWidth="1"/>
    <col min="5" max="5" width="13.85546875" style="116" customWidth="1"/>
    <col min="6" max="6" width="7.140625" style="47" hidden="1" customWidth="1"/>
    <col min="7" max="7" width="11.42578125" style="49" customWidth="1"/>
    <col min="8" max="8" width="14.85546875" style="47" customWidth="1"/>
    <col min="9" max="9" width="15.28515625" style="47" hidden="1" customWidth="1"/>
    <col min="10" max="10" width="5.28515625" style="47" hidden="1" customWidth="1"/>
    <col min="11" max="11" width="17.140625" style="47" hidden="1" customWidth="1"/>
    <col min="12" max="14" width="11.7109375" style="47" hidden="1" customWidth="1"/>
    <col min="15" max="15" width="11.7109375" style="48" hidden="1" customWidth="1"/>
    <col min="16" max="16" width="7.28515625" style="57" customWidth="1"/>
    <col min="17" max="17" width="6.140625" style="4" customWidth="1"/>
    <col min="18" max="18" width="7.140625" style="57" customWidth="1"/>
    <col min="19" max="19" width="6.5703125" style="4" customWidth="1"/>
    <col min="20" max="20" width="7.140625" style="4" customWidth="1"/>
    <col min="21" max="21" width="14.85546875" style="4" bestFit="1" customWidth="1"/>
    <col min="22" max="24" width="0" style="4" hidden="1" customWidth="1"/>
    <col min="25" max="16384" width="9.140625" style="4"/>
  </cols>
  <sheetData>
    <row r="1" spans="1:24" ht="18" customHeight="1" x14ac:dyDescent="0.25">
      <c r="A1" s="82"/>
      <c r="B1" s="82"/>
      <c r="C1" s="117" t="s">
        <v>265</v>
      </c>
      <c r="D1" s="103"/>
      <c r="E1" s="117"/>
      <c r="F1" s="82"/>
      <c r="G1" s="37"/>
      <c r="H1" s="3"/>
      <c r="I1" s="3"/>
      <c r="J1" s="3"/>
      <c r="K1" s="3"/>
      <c r="L1" s="3"/>
      <c r="M1" s="3"/>
      <c r="N1" s="3"/>
      <c r="O1" s="3"/>
      <c r="R1" s="3" t="s">
        <v>0</v>
      </c>
    </row>
    <row r="2" spans="1:24" ht="18" customHeight="1" x14ac:dyDescent="0.25">
      <c r="A2" s="83"/>
      <c r="B2" s="83"/>
      <c r="C2" s="118" t="s">
        <v>275</v>
      </c>
      <c r="D2" s="104"/>
      <c r="E2" s="118"/>
      <c r="F2" s="83"/>
      <c r="G2" s="37"/>
      <c r="H2" s="6"/>
      <c r="I2" s="6"/>
      <c r="J2" s="6"/>
      <c r="K2" s="6"/>
      <c r="L2" s="6"/>
      <c r="M2" s="6"/>
      <c r="N2" s="6"/>
      <c r="O2" s="6"/>
      <c r="R2" s="102" t="s">
        <v>1</v>
      </c>
    </row>
    <row r="3" spans="1:24" ht="14.25" customHeight="1" x14ac:dyDescent="0.25">
      <c r="A3" s="5"/>
      <c r="B3" s="5"/>
      <c r="C3" s="122"/>
      <c r="D3" s="123"/>
      <c r="E3" s="105"/>
      <c r="F3" s="6"/>
      <c r="G3" s="7"/>
      <c r="H3" s="6"/>
      <c r="I3" s="8"/>
      <c r="J3" s="8"/>
      <c r="K3" s="8"/>
      <c r="L3" s="8"/>
      <c r="M3" s="8"/>
      <c r="N3" s="8"/>
      <c r="O3" s="9"/>
    </row>
    <row r="4" spans="1:24" ht="20.25" customHeight="1" x14ac:dyDescent="0.25">
      <c r="A4" s="144" t="s">
        <v>278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</row>
    <row r="5" spans="1:24" ht="20.25" customHeight="1" x14ac:dyDescent="0.25">
      <c r="B5" s="84"/>
      <c r="C5" s="106"/>
      <c r="D5" s="106"/>
      <c r="E5" s="119"/>
      <c r="F5" s="84"/>
      <c r="G5" s="10" t="s">
        <v>47</v>
      </c>
      <c r="H5" s="84"/>
      <c r="I5" s="84"/>
      <c r="J5" s="84"/>
      <c r="K5" s="84"/>
      <c r="L5" s="84"/>
      <c r="M5" s="84"/>
      <c r="N5" s="84"/>
      <c r="O5" s="84"/>
    </row>
    <row r="6" spans="1:24" ht="20.25" customHeight="1" x14ac:dyDescent="0.25">
      <c r="B6" s="85"/>
      <c r="C6" s="107"/>
      <c r="D6" s="107"/>
      <c r="E6" s="120"/>
      <c r="F6" s="85"/>
      <c r="G6" s="86" t="s">
        <v>2</v>
      </c>
      <c r="H6" s="85"/>
      <c r="I6" s="85"/>
      <c r="J6" s="85"/>
      <c r="K6" s="85"/>
      <c r="L6" s="85"/>
      <c r="M6" s="85"/>
      <c r="N6" s="85"/>
      <c r="O6" s="85"/>
    </row>
    <row r="7" spans="1:24" s="18" customFormat="1" ht="21.75" customHeight="1" x14ac:dyDescent="0.25">
      <c r="A7" s="11">
        <v>1</v>
      </c>
      <c r="B7" s="12" t="s">
        <v>211</v>
      </c>
      <c r="C7" s="124" t="s">
        <v>52</v>
      </c>
      <c r="D7" s="125" t="s">
        <v>53</v>
      </c>
      <c r="E7" s="108" t="s">
        <v>201</v>
      </c>
      <c r="F7" s="61" t="s">
        <v>3</v>
      </c>
      <c r="G7" s="62" t="s">
        <v>120</v>
      </c>
      <c r="H7" s="61" t="s">
        <v>22</v>
      </c>
      <c r="I7" s="63" t="s">
        <v>121</v>
      </c>
      <c r="J7" s="14" t="s">
        <v>13</v>
      </c>
      <c r="K7" s="15"/>
      <c r="L7" s="16"/>
      <c r="M7" s="16"/>
      <c r="N7" s="14"/>
      <c r="O7" s="17"/>
      <c r="P7" s="58">
        <v>9.25</v>
      </c>
      <c r="Q7" s="51" t="str">
        <f t="shared" ref="Q7:Q38" si="0">IF(P7&gt;=5,"Đạt","Không đạt")</f>
        <v>Đạt</v>
      </c>
      <c r="R7" s="58">
        <v>9</v>
      </c>
      <c r="S7" s="52" t="str">
        <f t="shared" ref="S7:S38" si="1">IF(R7&gt;=5,"Đạt","Không đạt")</f>
        <v>Đạt</v>
      </c>
      <c r="T7" s="53">
        <f t="shared" ref="T7:T38" si="2">P7+R7</f>
        <v>18.25</v>
      </c>
      <c r="U7" s="54" t="str">
        <f t="shared" ref="U7:U38" si="3">IF(X7=2,"CẤP CHỨNG CHỈ","-")</f>
        <v>CẤP CHỨNG CHỈ</v>
      </c>
      <c r="V7" s="55">
        <f t="shared" ref="V7:V38" si="4">IF(P7&gt;=5,1,0)</f>
        <v>1</v>
      </c>
      <c r="W7" s="55">
        <f t="shared" ref="W7:W38" si="5">IF(R7&gt;=5,1,0)</f>
        <v>1</v>
      </c>
      <c r="X7" s="55">
        <f t="shared" ref="X7:X38" si="6">V7+W7</f>
        <v>2</v>
      </c>
    </row>
    <row r="8" spans="1:24" s="18" customFormat="1" ht="21.75" customHeight="1" x14ac:dyDescent="0.25">
      <c r="A8" s="11">
        <v>2</v>
      </c>
      <c r="B8" s="12" t="s">
        <v>212</v>
      </c>
      <c r="C8" s="126" t="s">
        <v>14</v>
      </c>
      <c r="D8" s="127" t="s">
        <v>15</v>
      </c>
      <c r="E8" s="109"/>
      <c r="F8" s="64" t="s">
        <v>3</v>
      </c>
      <c r="G8" s="65" t="s">
        <v>20</v>
      </c>
      <c r="H8" s="64" t="s">
        <v>5</v>
      </c>
      <c r="I8" s="65" t="s">
        <v>21</v>
      </c>
      <c r="J8" s="14" t="s">
        <v>13</v>
      </c>
      <c r="K8" s="15"/>
      <c r="L8" s="16"/>
      <c r="M8" s="16"/>
      <c r="N8" s="14"/>
      <c r="O8" s="17"/>
      <c r="P8" s="56">
        <v>8.25</v>
      </c>
      <c r="Q8" s="51" t="str">
        <f t="shared" si="0"/>
        <v>Đạt</v>
      </c>
      <c r="R8" s="56">
        <v>8.5</v>
      </c>
      <c r="S8" s="52" t="str">
        <f t="shared" si="1"/>
        <v>Đạt</v>
      </c>
      <c r="T8" s="53">
        <f t="shared" si="2"/>
        <v>16.75</v>
      </c>
      <c r="U8" s="54" t="str">
        <f t="shared" si="3"/>
        <v>CẤP CHỨNG CHỈ</v>
      </c>
      <c r="V8" s="55">
        <f t="shared" si="4"/>
        <v>1</v>
      </c>
      <c r="W8" s="55">
        <f t="shared" si="5"/>
        <v>1</v>
      </c>
      <c r="X8" s="55">
        <f t="shared" si="6"/>
        <v>2</v>
      </c>
    </row>
    <row r="9" spans="1:24" s="18" customFormat="1" ht="21.75" customHeight="1" x14ac:dyDescent="0.25">
      <c r="A9" s="11">
        <v>3</v>
      </c>
      <c r="B9" s="12" t="s">
        <v>213</v>
      </c>
      <c r="C9" s="128" t="s">
        <v>101</v>
      </c>
      <c r="D9" s="129" t="s">
        <v>15</v>
      </c>
      <c r="E9" s="110"/>
      <c r="F9" s="20" t="s">
        <v>3</v>
      </c>
      <c r="G9" s="21" t="s">
        <v>179</v>
      </c>
      <c r="H9" s="13" t="s">
        <v>5</v>
      </c>
      <c r="I9" s="22" t="s">
        <v>180</v>
      </c>
      <c r="J9" s="14" t="s">
        <v>13</v>
      </c>
      <c r="K9" s="15"/>
      <c r="L9" s="16"/>
      <c r="M9" s="16"/>
      <c r="N9" s="14"/>
      <c r="O9" s="17"/>
      <c r="P9" s="56">
        <v>9</v>
      </c>
      <c r="Q9" s="51" t="str">
        <f t="shared" si="0"/>
        <v>Đạt</v>
      </c>
      <c r="R9" s="56">
        <v>9.5</v>
      </c>
      <c r="S9" s="52" t="str">
        <f t="shared" si="1"/>
        <v>Đạt</v>
      </c>
      <c r="T9" s="53">
        <f t="shared" si="2"/>
        <v>18.5</v>
      </c>
      <c r="U9" s="54" t="str">
        <f t="shared" si="3"/>
        <v>CẤP CHỨNG CHỈ</v>
      </c>
      <c r="V9" s="55">
        <f t="shared" si="4"/>
        <v>1</v>
      </c>
      <c r="W9" s="55">
        <f t="shared" si="5"/>
        <v>1</v>
      </c>
      <c r="X9" s="55">
        <f t="shared" si="6"/>
        <v>2</v>
      </c>
    </row>
    <row r="10" spans="1:24" s="18" customFormat="1" ht="21.75" customHeight="1" x14ac:dyDescent="0.25">
      <c r="A10" s="11">
        <v>4</v>
      </c>
      <c r="B10" s="12" t="s">
        <v>214</v>
      </c>
      <c r="C10" s="124" t="s">
        <v>72</v>
      </c>
      <c r="D10" s="130" t="s">
        <v>30</v>
      </c>
      <c r="E10" s="111" t="s">
        <v>203</v>
      </c>
      <c r="F10" s="1" t="s">
        <v>4</v>
      </c>
      <c r="G10" s="2" t="s">
        <v>142</v>
      </c>
      <c r="H10" s="1" t="s">
        <v>22</v>
      </c>
      <c r="I10" s="2" t="s">
        <v>143</v>
      </c>
      <c r="J10" s="14" t="s">
        <v>13</v>
      </c>
      <c r="K10" s="15"/>
      <c r="L10" s="16"/>
      <c r="M10" s="16"/>
      <c r="N10" s="14"/>
      <c r="O10" s="17"/>
      <c r="P10" s="56">
        <v>7.25</v>
      </c>
      <c r="Q10" s="51" t="str">
        <f t="shared" si="0"/>
        <v>Đạt</v>
      </c>
      <c r="R10" s="56">
        <v>7</v>
      </c>
      <c r="S10" s="52" t="str">
        <f t="shared" si="1"/>
        <v>Đạt</v>
      </c>
      <c r="T10" s="53">
        <f t="shared" si="2"/>
        <v>14.25</v>
      </c>
      <c r="U10" s="54" t="str">
        <f t="shared" si="3"/>
        <v>CẤP CHỨNG CHỈ</v>
      </c>
      <c r="V10" s="55">
        <f t="shared" si="4"/>
        <v>1</v>
      </c>
      <c r="W10" s="55">
        <f t="shared" si="5"/>
        <v>1</v>
      </c>
      <c r="X10" s="55">
        <f t="shared" si="6"/>
        <v>2</v>
      </c>
    </row>
    <row r="11" spans="1:24" s="18" customFormat="1" ht="21.75" customHeight="1" x14ac:dyDescent="0.25">
      <c r="A11" s="11">
        <v>5</v>
      </c>
      <c r="B11" s="12" t="s">
        <v>215</v>
      </c>
      <c r="C11" s="131" t="s">
        <v>83</v>
      </c>
      <c r="D11" s="132" t="s">
        <v>84</v>
      </c>
      <c r="E11" s="110" t="s">
        <v>202</v>
      </c>
      <c r="F11" s="19" t="s">
        <v>4</v>
      </c>
      <c r="G11" s="19" t="s">
        <v>157</v>
      </c>
      <c r="H11" s="19" t="s">
        <v>24</v>
      </c>
      <c r="I11" s="19" t="s">
        <v>158</v>
      </c>
      <c r="J11" s="14" t="s">
        <v>13</v>
      </c>
      <c r="K11" s="15" t="s">
        <v>266</v>
      </c>
      <c r="L11" s="16"/>
      <c r="M11" s="20"/>
      <c r="N11" s="66"/>
      <c r="O11" s="67"/>
      <c r="P11" s="56">
        <v>8.25</v>
      </c>
      <c r="Q11" s="51" t="str">
        <f t="shared" si="0"/>
        <v>Đạt</v>
      </c>
      <c r="R11" s="56">
        <v>8</v>
      </c>
      <c r="S11" s="52" t="str">
        <f t="shared" si="1"/>
        <v>Đạt</v>
      </c>
      <c r="T11" s="53">
        <f t="shared" si="2"/>
        <v>16.25</v>
      </c>
      <c r="U11" s="54" t="str">
        <f t="shared" si="3"/>
        <v>CẤP CHỨNG CHỈ</v>
      </c>
      <c r="V11" s="55">
        <f t="shared" si="4"/>
        <v>1</v>
      </c>
      <c r="W11" s="55">
        <f t="shared" si="5"/>
        <v>1</v>
      </c>
      <c r="X11" s="55">
        <f t="shared" si="6"/>
        <v>2</v>
      </c>
    </row>
    <row r="12" spans="1:24" s="18" customFormat="1" ht="21.75" customHeight="1" x14ac:dyDescent="0.25">
      <c r="A12" s="11">
        <v>6</v>
      </c>
      <c r="B12" s="12" t="s">
        <v>216</v>
      </c>
      <c r="C12" s="128" t="s">
        <v>82</v>
      </c>
      <c r="D12" s="129" t="s">
        <v>111</v>
      </c>
      <c r="E12" s="110"/>
      <c r="F12" s="20" t="s">
        <v>4</v>
      </c>
      <c r="G12" s="21" t="s">
        <v>196</v>
      </c>
      <c r="H12" s="13" t="s">
        <v>24</v>
      </c>
      <c r="I12" s="22" t="s">
        <v>197</v>
      </c>
      <c r="J12" s="14" t="s">
        <v>13</v>
      </c>
      <c r="K12" s="15"/>
      <c r="L12" s="16"/>
      <c r="M12" s="16"/>
      <c r="N12" s="14"/>
      <c r="O12" s="17"/>
      <c r="P12" s="56">
        <v>5.5</v>
      </c>
      <c r="Q12" s="51" t="str">
        <f t="shared" si="0"/>
        <v>Đạt</v>
      </c>
      <c r="R12" s="56">
        <v>7</v>
      </c>
      <c r="S12" s="52" t="str">
        <f t="shared" si="1"/>
        <v>Đạt</v>
      </c>
      <c r="T12" s="53">
        <f t="shared" si="2"/>
        <v>12.5</v>
      </c>
      <c r="U12" s="54" t="str">
        <f t="shared" si="3"/>
        <v>CẤP CHỨNG CHỈ</v>
      </c>
      <c r="V12" s="55">
        <f t="shared" si="4"/>
        <v>1</v>
      </c>
      <c r="W12" s="55">
        <f t="shared" si="5"/>
        <v>1</v>
      </c>
      <c r="X12" s="55">
        <f t="shared" si="6"/>
        <v>2</v>
      </c>
    </row>
    <row r="13" spans="1:24" s="18" customFormat="1" ht="21.75" customHeight="1" x14ac:dyDescent="0.25">
      <c r="A13" s="11">
        <v>7</v>
      </c>
      <c r="B13" s="12" t="s">
        <v>217</v>
      </c>
      <c r="C13" s="126" t="s">
        <v>92</v>
      </c>
      <c r="D13" s="127" t="s">
        <v>93</v>
      </c>
      <c r="E13" s="108"/>
      <c r="F13" s="13" t="s">
        <v>4</v>
      </c>
      <c r="G13" s="19" t="s">
        <v>267</v>
      </c>
      <c r="H13" s="13" t="s">
        <v>5</v>
      </c>
      <c r="I13" s="19" t="s">
        <v>168</v>
      </c>
      <c r="J13" s="14" t="s">
        <v>13</v>
      </c>
      <c r="K13" s="15"/>
      <c r="L13" s="16"/>
      <c r="M13" s="16"/>
      <c r="N13" s="14"/>
      <c r="O13" s="17"/>
      <c r="P13" s="56">
        <v>7</v>
      </c>
      <c r="Q13" s="51" t="str">
        <f t="shared" si="0"/>
        <v>Đạt</v>
      </c>
      <c r="R13" s="56">
        <v>9.25</v>
      </c>
      <c r="S13" s="52" t="str">
        <f t="shared" si="1"/>
        <v>Đạt</v>
      </c>
      <c r="T13" s="53">
        <f t="shared" si="2"/>
        <v>16.25</v>
      </c>
      <c r="U13" s="54" t="str">
        <f t="shared" si="3"/>
        <v>CẤP CHỨNG CHỈ</v>
      </c>
      <c r="V13" s="55">
        <f t="shared" si="4"/>
        <v>1</v>
      </c>
      <c r="W13" s="55">
        <f t="shared" si="5"/>
        <v>1</v>
      </c>
      <c r="X13" s="55">
        <f t="shared" si="6"/>
        <v>2</v>
      </c>
    </row>
    <row r="14" spans="1:24" s="18" customFormat="1" ht="21.75" customHeight="1" x14ac:dyDescent="0.25">
      <c r="A14" s="11">
        <v>8</v>
      </c>
      <c r="B14" s="12" t="s">
        <v>218</v>
      </c>
      <c r="C14" s="126" t="s">
        <v>71</v>
      </c>
      <c r="D14" s="127" t="s">
        <v>11</v>
      </c>
      <c r="E14" s="108"/>
      <c r="F14" s="13" t="s">
        <v>3</v>
      </c>
      <c r="G14" s="19" t="s">
        <v>140</v>
      </c>
      <c r="H14" s="13" t="s">
        <v>5</v>
      </c>
      <c r="I14" s="19" t="s">
        <v>141</v>
      </c>
      <c r="J14" s="14" t="s">
        <v>13</v>
      </c>
      <c r="K14" s="15"/>
      <c r="L14" s="16"/>
      <c r="M14" s="16"/>
      <c r="N14" s="14"/>
      <c r="O14" s="17"/>
      <c r="P14" s="56">
        <v>7.5</v>
      </c>
      <c r="Q14" s="51" t="str">
        <f t="shared" si="0"/>
        <v>Đạt</v>
      </c>
      <c r="R14" s="56">
        <v>9</v>
      </c>
      <c r="S14" s="52" t="str">
        <f t="shared" si="1"/>
        <v>Đạt</v>
      </c>
      <c r="T14" s="53">
        <f t="shared" si="2"/>
        <v>16.5</v>
      </c>
      <c r="U14" s="54" t="str">
        <f t="shared" si="3"/>
        <v>CẤP CHỨNG CHỈ</v>
      </c>
      <c r="V14" s="55">
        <f t="shared" si="4"/>
        <v>1</v>
      </c>
      <c r="W14" s="55">
        <f t="shared" si="5"/>
        <v>1</v>
      </c>
      <c r="X14" s="55">
        <f t="shared" si="6"/>
        <v>2</v>
      </c>
    </row>
    <row r="15" spans="1:24" s="18" customFormat="1" ht="21.75" customHeight="1" x14ac:dyDescent="0.25">
      <c r="A15" s="11">
        <v>9</v>
      </c>
      <c r="B15" s="12" t="s">
        <v>219</v>
      </c>
      <c r="C15" s="126" t="s">
        <v>58</v>
      </c>
      <c r="D15" s="127" t="s">
        <v>57</v>
      </c>
      <c r="E15" s="108" t="s">
        <v>202</v>
      </c>
      <c r="F15" s="13" t="s">
        <v>3</v>
      </c>
      <c r="G15" s="23" t="s">
        <v>126</v>
      </c>
      <c r="H15" s="13" t="s">
        <v>5</v>
      </c>
      <c r="I15" s="19" t="s">
        <v>127</v>
      </c>
      <c r="J15" s="14" t="s">
        <v>13</v>
      </c>
      <c r="K15" s="15"/>
      <c r="L15" s="16"/>
      <c r="M15" s="20"/>
      <c r="N15" s="66"/>
      <c r="O15" s="67"/>
      <c r="P15" s="56">
        <v>7.75</v>
      </c>
      <c r="Q15" s="51" t="str">
        <f t="shared" si="0"/>
        <v>Đạt</v>
      </c>
      <c r="R15" s="56">
        <v>7.75</v>
      </c>
      <c r="S15" s="52" t="str">
        <f t="shared" si="1"/>
        <v>Đạt</v>
      </c>
      <c r="T15" s="53">
        <f t="shared" si="2"/>
        <v>15.5</v>
      </c>
      <c r="U15" s="54" t="str">
        <f t="shared" si="3"/>
        <v>CẤP CHỨNG CHỈ</v>
      </c>
      <c r="V15" s="55">
        <f t="shared" si="4"/>
        <v>1</v>
      </c>
      <c r="W15" s="55">
        <f t="shared" si="5"/>
        <v>1</v>
      </c>
      <c r="X15" s="55">
        <f t="shared" si="6"/>
        <v>2</v>
      </c>
    </row>
    <row r="16" spans="1:24" s="18" customFormat="1" ht="21.75" customHeight="1" x14ac:dyDescent="0.25">
      <c r="A16" s="11">
        <v>10</v>
      </c>
      <c r="B16" s="12" t="s">
        <v>220</v>
      </c>
      <c r="C16" s="131" t="s">
        <v>82</v>
      </c>
      <c r="D16" s="132" t="s">
        <v>57</v>
      </c>
      <c r="E16" s="110" t="s">
        <v>202</v>
      </c>
      <c r="F16" s="19" t="s">
        <v>4</v>
      </c>
      <c r="G16" s="19" t="s">
        <v>155</v>
      </c>
      <c r="H16" s="19" t="s">
        <v>40</v>
      </c>
      <c r="I16" s="19" t="s">
        <v>156</v>
      </c>
      <c r="J16" s="14" t="s">
        <v>13</v>
      </c>
      <c r="K16" s="15"/>
      <c r="L16" s="16"/>
      <c r="M16" s="16"/>
      <c r="N16" s="14"/>
      <c r="O16" s="17"/>
      <c r="P16" s="56">
        <v>7.75</v>
      </c>
      <c r="Q16" s="51" t="str">
        <f t="shared" si="0"/>
        <v>Đạt</v>
      </c>
      <c r="R16" s="56">
        <v>8.5</v>
      </c>
      <c r="S16" s="52" t="str">
        <f t="shared" si="1"/>
        <v>Đạt</v>
      </c>
      <c r="T16" s="53">
        <f t="shared" si="2"/>
        <v>16.25</v>
      </c>
      <c r="U16" s="54" t="str">
        <f t="shared" si="3"/>
        <v>CẤP CHỨNG CHỈ</v>
      </c>
      <c r="V16" s="55">
        <f t="shared" si="4"/>
        <v>1</v>
      </c>
      <c r="W16" s="55">
        <f t="shared" si="5"/>
        <v>1</v>
      </c>
      <c r="X16" s="55">
        <f t="shared" si="6"/>
        <v>2</v>
      </c>
    </row>
    <row r="17" spans="1:24" s="18" customFormat="1" ht="21.75" customHeight="1" x14ac:dyDescent="0.25">
      <c r="A17" s="11">
        <v>11</v>
      </c>
      <c r="B17" s="12" t="s">
        <v>221</v>
      </c>
      <c r="C17" s="133" t="s">
        <v>56</v>
      </c>
      <c r="D17" s="134" t="s">
        <v>57</v>
      </c>
      <c r="E17" s="108" t="s">
        <v>202</v>
      </c>
      <c r="F17" s="61" t="s">
        <v>3</v>
      </c>
      <c r="G17" s="68" t="s">
        <v>124</v>
      </c>
      <c r="H17" s="61" t="s">
        <v>5</v>
      </c>
      <c r="I17" s="69" t="s">
        <v>125</v>
      </c>
      <c r="J17" s="14" t="s">
        <v>13</v>
      </c>
      <c r="K17" s="15"/>
      <c r="L17" s="16"/>
      <c r="M17" s="16"/>
      <c r="N17" s="14"/>
      <c r="O17" s="17"/>
      <c r="P17" s="56">
        <v>7</v>
      </c>
      <c r="Q17" s="51" t="str">
        <f t="shared" si="0"/>
        <v>Đạt</v>
      </c>
      <c r="R17" s="56">
        <v>9.25</v>
      </c>
      <c r="S17" s="52" t="str">
        <f t="shared" si="1"/>
        <v>Đạt</v>
      </c>
      <c r="T17" s="53">
        <f t="shared" si="2"/>
        <v>16.25</v>
      </c>
      <c r="U17" s="54" t="str">
        <f t="shared" si="3"/>
        <v>CẤP CHỨNG CHỈ</v>
      </c>
      <c r="V17" s="55">
        <f t="shared" si="4"/>
        <v>1</v>
      </c>
      <c r="W17" s="55">
        <f t="shared" si="5"/>
        <v>1</v>
      </c>
      <c r="X17" s="55">
        <f t="shared" si="6"/>
        <v>2</v>
      </c>
    </row>
    <row r="18" spans="1:24" s="18" customFormat="1" ht="21.75" customHeight="1" x14ac:dyDescent="0.25">
      <c r="A18" s="11">
        <v>12</v>
      </c>
      <c r="B18" s="12" t="s">
        <v>222</v>
      </c>
      <c r="C18" s="128" t="s">
        <v>105</v>
      </c>
      <c r="D18" s="129" t="s">
        <v>57</v>
      </c>
      <c r="E18" s="108" t="s">
        <v>210</v>
      </c>
      <c r="F18" s="20" t="s">
        <v>3</v>
      </c>
      <c r="G18" s="21" t="s">
        <v>185</v>
      </c>
      <c r="H18" s="13" t="s">
        <v>186</v>
      </c>
      <c r="I18" s="22" t="s">
        <v>23</v>
      </c>
      <c r="J18" s="14" t="s">
        <v>13</v>
      </c>
      <c r="K18" s="15"/>
      <c r="L18" s="16"/>
      <c r="M18" s="16"/>
      <c r="N18" s="14"/>
      <c r="O18" s="17"/>
      <c r="P18" s="56">
        <v>8.25</v>
      </c>
      <c r="Q18" s="51" t="str">
        <f t="shared" si="0"/>
        <v>Đạt</v>
      </c>
      <c r="R18" s="56">
        <v>9.5</v>
      </c>
      <c r="S18" s="52" t="str">
        <f t="shared" si="1"/>
        <v>Đạt</v>
      </c>
      <c r="T18" s="53">
        <f t="shared" si="2"/>
        <v>17.75</v>
      </c>
      <c r="U18" s="54" t="str">
        <f t="shared" si="3"/>
        <v>CẤP CHỨNG CHỈ</v>
      </c>
      <c r="V18" s="55">
        <f t="shared" si="4"/>
        <v>1</v>
      </c>
      <c r="W18" s="55">
        <f t="shared" si="5"/>
        <v>1</v>
      </c>
      <c r="X18" s="55">
        <f t="shared" si="6"/>
        <v>2</v>
      </c>
    </row>
    <row r="19" spans="1:24" s="18" customFormat="1" ht="21.75" customHeight="1" x14ac:dyDescent="0.25">
      <c r="A19" s="11">
        <v>13</v>
      </c>
      <c r="B19" s="12" t="s">
        <v>223</v>
      </c>
      <c r="C19" s="135" t="s">
        <v>70</v>
      </c>
      <c r="D19" s="136" t="s">
        <v>33</v>
      </c>
      <c r="E19" s="108"/>
      <c r="F19" s="16" t="s">
        <v>4</v>
      </c>
      <c r="G19" s="70" t="s">
        <v>139</v>
      </c>
      <c r="H19" s="1" t="s">
        <v>5</v>
      </c>
      <c r="I19" s="16"/>
      <c r="J19" s="14" t="s">
        <v>13</v>
      </c>
      <c r="K19" s="15"/>
      <c r="L19" s="16"/>
      <c r="M19" s="16"/>
      <c r="N19" s="14"/>
      <c r="O19" s="17"/>
      <c r="P19" s="56">
        <v>8.5</v>
      </c>
      <c r="Q19" s="51" t="str">
        <f t="shared" si="0"/>
        <v>Đạt</v>
      </c>
      <c r="R19" s="56">
        <v>9</v>
      </c>
      <c r="S19" s="52" t="str">
        <f t="shared" si="1"/>
        <v>Đạt</v>
      </c>
      <c r="T19" s="53">
        <f t="shared" si="2"/>
        <v>17.5</v>
      </c>
      <c r="U19" s="54" t="str">
        <f t="shared" si="3"/>
        <v>CẤP CHỨNG CHỈ</v>
      </c>
      <c r="V19" s="55">
        <f t="shared" si="4"/>
        <v>1</v>
      </c>
      <c r="W19" s="55">
        <f t="shared" si="5"/>
        <v>1</v>
      </c>
      <c r="X19" s="55">
        <f t="shared" si="6"/>
        <v>2</v>
      </c>
    </row>
    <row r="20" spans="1:24" s="18" customFormat="1" ht="21.75" customHeight="1" x14ac:dyDescent="0.25">
      <c r="A20" s="11">
        <v>14</v>
      </c>
      <c r="B20" s="12" t="s">
        <v>224</v>
      </c>
      <c r="C20" s="131" t="s">
        <v>89</v>
      </c>
      <c r="D20" s="132" t="s">
        <v>7</v>
      </c>
      <c r="E20" s="110" t="s">
        <v>208</v>
      </c>
      <c r="F20" s="19" t="s">
        <v>3</v>
      </c>
      <c r="G20" s="19" t="s">
        <v>162</v>
      </c>
      <c r="H20" s="19" t="s">
        <v>5</v>
      </c>
      <c r="I20" s="19" t="s">
        <v>23</v>
      </c>
      <c r="J20" s="14" t="s">
        <v>13</v>
      </c>
      <c r="K20" s="15"/>
      <c r="L20" s="16"/>
      <c r="M20" s="16"/>
      <c r="N20" s="14"/>
      <c r="O20" s="17"/>
      <c r="P20" s="56">
        <v>8</v>
      </c>
      <c r="Q20" s="51" t="str">
        <f t="shared" si="0"/>
        <v>Đạt</v>
      </c>
      <c r="R20" s="56">
        <v>9.5</v>
      </c>
      <c r="S20" s="52" t="str">
        <f t="shared" si="1"/>
        <v>Đạt</v>
      </c>
      <c r="T20" s="53">
        <f t="shared" si="2"/>
        <v>17.5</v>
      </c>
      <c r="U20" s="54" t="str">
        <f t="shared" si="3"/>
        <v>CẤP CHỨNG CHỈ</v>
      </c>
      <c r="V20" s="55">
        <f t="shared" si="4"/>
        <v>1</v>
      </c>
      <c r="W20" s="55">
        <f t="shared" si="5"/>
        <v>1</v>
      </c>
      <c r="X20" s="55">
        <f t="shared" si="6"/>
        <v>2</v>
      </c>
    </row>
    <row r="21" spans="1:24" s="18" customFormat="1" ht="21.75" customHeight="1" x14ac:dyDescent="0.25">
      <c r="A21" s="11">
        <v>15</v>
      </c>
      <c r="B21" s="12" t="s">
        <v>225</v>
      </c>
      <c r="C21" s="126" t="s">
        <v>98</v>
      </c>
      <c r="D21" s="127" t="s">
        <v>7</v>
      </c>
      <c r="E21" s="108" t="s">
        <v>206</v>
      </c>
      <c r="F21" s="13" t="s">
        <v>3</v>
      </c>
      <c r="G21" s="19" t="s">
        <v>173</v>
      </c>
      <c r="H21" s="13" t="s">
        <v>5</v>
      </c>
      <c r="I21" s="19" t="s">
        <v>174</v>
      </c>
      <c r="J21" s="14" t="s">
        <v>13</v>
      </c>
      <c r="K21" s="15"/>
      <c r="L21" s="16"/>
      <c r="M21" s="16"/>
      <c r="N21" s="14"/>
      <c r="O21" s="17"/>
      <c r="P21" s="56">
        <v>6.75</v>
      </c>
      <c r="Q21" s="51" t="str">
        <f t="shared" si="0"/>
        <v>Đạt</v>
      </c>
      <c r="R21" s="56">
        <v>8.25</v>
      </c>
      <c r="S21" s="52" t="str">
        <f t="shared" si="1"/>
        <v>Đạt</v>
      </c>
      <c r="T21" s="53">
        <f t="shared" si="2"/>
        <v>15</v>
      </c>
      <c r="U21" s="54" t="str">
        <f t="shared" si="3"/>
        <v>CẤP CHỨNG CHỈ</v>
      </c>
      <c r="V21" s="55">
        <f t="shared" si="4"/>
        <v>1</v>
      </c>
      <c r="W21" s="55">
        <f t="shared" si="5"/>
        <v>1</v>
      </c>
      <c r="X21" s="55">
        <f t="shared" si="6"/>
        <v>2</v>
      </c>
    </row>
    <row r="22" spans="1:24" s="18" customFormat="1" ht="29.25" customHeight="1" x14ac:dyDescent="0.25">
      <c r="A22" s="11">
        <v>16</v>
      </c>
      <c r="B22" s="12" t="s">
        <v>226</v>
      </c>
      <c r="C22" s="128" t="s">
        <v>103</v>
      </c>
      <c r="D22" s="129" t="s">
        <v>104</v>
      </c>
      <c r="E22" s="108" t="s">
        <v>209</v>
      </c>
      <c r="F22" s="20" t="s">
        <v>3</v>
      </c>
      <c r="G22" s="21" t="s">
        <v>183</v>
      </c>
      <c r="H22" s="13" t="s">
        <v>22</v>
      </c>
      <c r="I22" s="22" t="s">
        <v>184</v>
      </c>
      <c r="J22" s="14" t="s">
        <v>13</v>
      </c>
      <c r="K22" s="15"/>
      <c r="L22" s="16"/>
      <c r="M22" s="16"/>
      <c r="N22" s="14"/>
      <c r="O22" s="17"/>
      <c r="P22" s="56">
        <v>8.5</v>
      </c>
      <c r="Q22" s="51" t="str">
        <f t="shared" si="0"/>
        <v>Đạt</v>
      </c>
      <c r="R22" s="56">
        <v>9.5</v>
      </c>
      <c r="S22" s="52" t="str">
        <f t="shared" si="1"/>
        <v>Đạt</v>
      </c>
      <c r="T22" s="53">
        <f t="shared" si="2"/>
        <v>18</v>
      </c>
      <c r="U22" s="54" t="str">
        <f t="shared" si="3"/>
        <v>CẤP CHỨNG CHỈ</v>
      </c>
      <c r="V22" s="55">
        <f t="shared" si="4"/>
        <v>1</v>
      </c>
      <c r="W22" s="55">
        <f t="shared" si="5"/>
        <v>1</v>
      </c>
      <c r="X22" s="55">
        <f t="shared" si="6"/>
        <v>2</v>
      </c>
    </row>
    <row r="23" spans="1:24" s="18" customFormat="1" ht="21.75" customHeight="1" x14ac:dyDescent="0.25">
      <c r="A23" s="11">
        <v>17</v>
      </c>
      <c r="B23" s="12" t="s">
        <v>227</v>
      </c>
      <c r="C23" s="126" t="s">
        <v>81</v>
      </c>
      <c r="D23" s="127" t="s">
        <v>65</v>
      </c>
      <c r="E23" s="108" t="s">
        <v>204</v>
      </c>
      <c r="F23" s="24" t="s">
        <v>4</v>
      </c>
      <c r="G23" s="25" t="s">
        <v>153</v>
      </c>
      <c r="H23" s="13" t="s">
        <v>24</v>
      </c>
      <c r="I23" s="25" t="s">
        <v>154</v>
      </c>
      <c r="J23" s="14" t="s">
        <v>13</v>
      </c>
      <c r="K23" s="15"/>
      <c r="L23" s="16"/>
      <c r="M23" s="16"/>
      <c r="N23" s="14"/>
      <c r="O23" s="17"/>
      <c r="P23" s="56">
        <v>8</v>
      </c>
      <c r="Q23" s="51" t="str">
        <f t="shared" si="0"/>
        <v>Đạt</v>
      </c>
      <c r="R23" s="56">
        <v>9.5</v>
      </c>
      <c r="S23" s="52" t="str">
        <f t="shared" si="1"/>
        <v>Đạt</v>
      </c>
      <c r="T23" s="53">
        <f t="shared" si="2"/>
        <v>17.5</v>
      </c>
      <c r="U23" s="54" t="str">
        <f t="shared" si="3"/>
        <v>CẤP CHỨNG CHỈ</v>
      </c>
      <c r="V23" s="55">
        <f t="shared" si="4"/>
        <v>1</v>
      </c>
      <c r="W23" s="55">
        <f t="shared" si="5"/>
        <v>1</v>
      </c>
      <c r="X23" s="55">
        <f t="shared" si="6"/>
        <v>2</v>
      </c>
    </row>
    <row r="24" spans="1:24" s="18" customFormat="1" ht="21.75" customHeight="1" x14ac:dyDescent="0.25">
      <c r="A24" s="11">
        <v>18</v>
      </c>
      <c r="B24" s="12" t="s">
        <v>228</v>
      </c>
      <c r="C24" s="128" t="s">
        <v>36</v>
      </c>
      <c r="D24" s="129" t="s">
        <v>29</v>
      </c>
      <c r="E24" s="110" t="s">
        <v>44</v>
      </c>
      <c r="F24" s="26" t="s">
        <v>3</v>
      </c>
      <c r="G24" s="27" t="s">
        <v>43</v>
      </c>
      <c r="H24" s="13" t="s">
        <v>5</v>
      </c>
      <c r="I24" s="28" t="s">
        <v>46</v>
      </c>
      <c r="J24" s="14" t="s">
        <v>13</v>
      </c>
      <c r="K24" s="15"/>
      <c r="L24" s="16"/>
      <c r="M24" s="16"/>
      <c r="N24" s="14"/>
      <c r="O24" s="17"/>
      <c r="P24" s="56">
        <v>6.75</v>
      </c>
      <c r="Q24" s="51" t="str">
        <f t="shared" si="0"/>
        <v>Đạt</v>
      </c>
      <c r="R24" s="56">
        <v>8.75</v>
      </c>
      <c r="S24" s="52" t="str">
        <f t="shared" si="1"/>
        <v>Đạt</v>
      </c>
      <c r="T24" s="53">
        <f t="shared" si="2"/>
        <v>15.5</v>
      </c>
      <c r="U24" s="54" t="str">
        <f t="shared" si="3"/>
        <v>CẤP CHỨNG CHỈ</v>
      </c>
      <c r="V24" s="55">
        <f t="shared" si="4"/>
        <v>1</v>
      </c>
      <c r="W24" s="55">
        <f t="shared" si="5"/>
        <v>1</v>
      </c>
      <c r="X24" s="55">
        <f t="shared" si="6"/>
        <v>2</v>
      </c>
    </row>
    <row r="25" spans="1:24" s="18" customFormat="1" ht="21.75" customHeight="1" x14ac:dyDescent="0.25">
      <c r="A25" s="11">
        <v>19</v>
      </c>
      <c r="B25" s="12" t="s">
        <v>229</v>
      </c>
      <c r="C25" s="128" t="s">
        <v>110</v>
      </c>
      <c r="D25" s="129" t="s">
        <v>29</v>
      </c>
      <c r="E25" s="110"/>
      <c r="F25" s="20" t="s">
        <v>3</v>
      </c>
      <c r="G25" s="21" t="s">
        <v>193</v>
      </c>
      <c r="H25" s="13" t="s">
        <v>194</v>
      </c>
      <c r="I25" s="22" t="s">
        <v>195</v>
      </c>
      <c r="J25" s="14" t="s">
        <v>13</v>
      </c>
      <c r="K25" s="15"/>
      <c r="L25" s="16"/>
      <c r="M25" s="16"/>
      <c r="N25" s="14"/>
      <c r="O25" s="17"/>
      <c r="P25" s="56">
        <v>8</v>
      </c>
      <c r="Q25" s="51" t="str">
        <f t="shared" si="0"/>
        <v>Đạt</v>
      </c>
      <c r="R25" s="56">
        <v>6.75</v>
      </c>
      <c r="S25" s="52" t="str">
        <f t="shared" si="1"/>
        <v>Đạt</v>
      </c>
      <c r="T25" s="53">
        <f t="shared" si="2"/>
        <v>14.75</v>
      </c>
      <c r="U25" s="54" t="str">
        <f t="shared" si="3"/>
        <v>CẤP CHỨNG CHỈ</v>
      </c>
      <c r="V25" s="55">
        <f t="shared" si="4"/>
        <v>1</v>
      </c>
      <c r="W25" s="55">
        <f t="shared" si="5"/>
        <v>1</v>
      </c>
      <c r="X25" s="55">
        <f t="shared" si="6"/>
        <v>2</v>
      </c>
    </row>
    <row r="26" spans="1:24" s="18" customFormat="1" ht="21.75" customHeight="1" x14ac:dyDescent="0.25">
      <c r="A26" s="11">
        <v>20</v>
      </c>
      <c r="B26" s="12" t="s">
        <v>231</v>
      </c>
      <c r="C26" s="126" t="s">
        <v>90</v>
      </c>
      <c r="D26" s="127" t="s">
        <v>18</v>
      </c>
      <c r="E26" s="112" t="s">
        <v>26</v>
      </c>
      <c r="F26" s="24" t="s">
        <v>4</v>
      </c>
      <c r="G26" s="25" t="s">
        <v>163</v>
      </c>
      <c r="H26" s="24" t="s">
        <v>164</v>
      </c>
      <c r="I26" s="25" t="s">
        <v>165</v>
      </c>
      <c r="J26" s="14" t="s">
        <v>13</v>
      </c>
      <c r="K26" s="15"/>
      <c r="L26" s="16"/>
      <c r="M26" s="16"/>
      <c r="N26" s="14"/>
      <c r="O26" s="17"/>
      <c r="P26" s="56">
        <v>6.5</v>
      </c>
      <c r="Q26" s="51" t="str">
        <f t="shared" si="0"/>
        <v>Đạt</v>
      </c>
      <c r="R26" s="56">
        <v>9.5</v>
      </c>
      <c r="S26" s="52" t="str">
        <f t="shared" si="1"/>
        <v>Đạt</v>
      </c>
      <c r="T26" s="53">
        <f t="shared" si="2"/>
        <v>16</v>
      </c>
      <c r="U26" s="54" t="str">
        <f t="shared" si="3"/>
        <v>CẤP CHỨNG CHỈ</v>
      </c>
      <c r="V26" s="55">
        <f t="shared" si="4"/>
        <v>1</v>
      </c>
      <c r="W26" s="55">
        <f t="shared" si="5"/>
        <v>1</v>
      </c>
      <c r="X26" s="55">
        <f t="shared" si="6"/>
        <v>2</v>
      </c>
    </row>
    <row r="27" spans="1:24" s="18" customFormat="1" ht="21.75" customHeight="1" x14ac:dyDescent="0.25">
      <c r="A27" s="11">
        <v>21</v>
      </c>
      <c r="B27" s="12" t="s">
        <v>232</v>
      </c>
      <c r="C27" s="135" t="s">
        <v>66</v>
      </c>
      <c r="D27" s="136" t="s">
        <v>18</v>
      </c>
      <c r="E27" s="113"/>
      <c r="F27" s="1" t="s">
        <v>4</v>
      </c>
      <c r="G27" s="80" t="s">
        <v>269</v>
      </c>
      <c r="H27" s="1" t="s">
        <v>5</v>
      </c>
      <c r="I27" s="74" t="s">
        <v>135</v>
      </c>
      <c r="J27" s="14" t="s">
        <v>13</v>
      </c>
      <c r="K27" s="15"/>
      <c r="L27" s="16"/>
      <c r="M27" s="16"/>
      <c r="N27" s="14"/>
      <c r="O27" s="17"/>
      <c r="P27" s="56">
        <v>8.25</v>
      </c>
      <c r="Q27" s="51" t="str">
        <f t="shared" si="0"/>
        <v>Đạt</v>
      </c>
      <c r="R27" s="56">
        <v>8.5</v>
      </c>
      <c r="S27" s="52" t="str">
        <f t="shared" si="1"/>
        <v>Đạt</v>
      </c>
      <c r="T27" s="53">
        <f t="shared" si="2"/>
        <v>16.75</v>
      </c>
      <c r="U27" s="54" t="str">
        <f t="shared" si="3"/>
        <v>CẤP CHỨNG CHỈ</v>
      </c>
      <c r="V27" s="55">
        <f t="shared" si="4"/>
        <v>1</v>
      </c>
      <c r="W27" s="55">
        <f t="shared" si="5"/>
        <v>1</v>
      </c>
      <c r="X27" s="55">
        <f t="shared" si="6"/>
        <v>2</v>
      </c>
    </row>
    <row r="28" spans="1:24" s="18" customFormat="1" ht="21.75" customHeight="1" x14ac:dyDescent="0.25">
      <c r="A28" s="11">
        <v>22</v>
      </c>
      <c r="B28" s="12" t="s">
        <v>233</v>
      </c>
      <c r="C28" s="135" t="s">
        <v>37</v>
      </c>
      <c r="D28" s="136" t="s">
        <v>18</v>
      </c>
      <c r="E28" s="113"/>
      <c r="F28" s="1" t="s">
        <v>4</v>
      </c>
      <c r="G28" s="2" t="s">
        <v>133</v>
      </c>
      <c r="H28" s="1" t="s">
        <v>5</v>
      </c>
      <c r="I28" s="75" t="s">
        <v>134</v>
      </c>
      <c r="J28" s="14" t="s">
        <v>13</v>
      </c>
      <c r="K28" s="15"/>
      <c r="L28" s="16"/>
      <c r="M28" s="16"/>
      <c r="N28" s="14"/>
      <c r="O28" s="17"/>
      <c r="P28" s="56">
        <v>6.5</v>
      </c>
      <c r="Q28" s="51" t="str">
        <f t="shared" si="0"/>
        <v>Đạt</v>
      </c>
      <c r="R28" s="56">
        <v>8.75</v>
      </c>
      <c r="S28" s="52" t="str">
        <f t="shared" si="1"/>
        <v>Đạt</v>
      </c>
      <c r="T28" s="53">
        <f t="shared" si="2"/>
        <v>15.25</v>
      </c>
      <c r="U28" s="54" t="str">
        <f t="shared" si="3"/>
        <v>CẤP CHỨNG CHỈ</v>
      </c>
      <c r="V28" s="55">
        <f t="shared" si="4"/>
        <v>1</v>
      </c>
      <c r="W28" s="55">
        <f t="shared" si="5"/>
        <v>1</v>
      </c>
      <c r="X28" s="55">
        <f t="shared" si="6"/>
        <v>2</v>
      </c>
    </row>
    <row r="29" spans="1:24" s="18" customFormat="1" ht="21.75" customHeight="1" x14ac:dyDescent="0.25">
      <c r="A29" s="11">
        <v>23</v>
      </c>
      <c r="B29" s="12" t="s">
        <v>230</v>
      </c>
      <c r="C29" s="135" t="s">
        <v>68</v>
      </c>
      <c r="D29" s="136" t="s">
        <v>8</v>
      </c>
      <c r="E29" s="108"/>
      <c r="F29" s="1" t="s">
        <v>3</v>
      </c>
      <c r="G29" s="72">
        <v>32719</v>
      </c>
      <c r="H29" s="1" t="s">
        <v>5</v>
      </c>
      <c r="I29" s="2" t="s">
        <v>137</v>
      </c>
      <c r="J29" s="14" t="s">
        <v>13</v>
      </c>
      <c r="K29" s="15" t="s">
        <v>268</v>
      </c>
      <c r="L29" s="16"/>
      <c r="M29" s="16"/>
      <c r="N29" s="14"/>
      <c r="O29" s="17"/>
      <c r="P29" s="56">
        <v>8.5</v>
      </c>
      <c r="Q29" s="51" t="str">
        <f t="shared" si="0"/>
        <v>Đạt</v>
      </c>
      <c r="R29" s="56">
        <v>9.5</v>
      </c>
      <c r="S29" s="52" t="str">
        <f t="shared" si="1"/>
        <v>Đạt</v>
      </c>
      <c r="T29" s="53">
        <f t="shared" si="2"/>
        <v>18</v>
      </c>
      <c r="U29" s="54" t="str">
        <f t="shared" si="3"/>
        <v>CẤP CHỨNG CHỈ</v>
      </c>
      <c r="V29" s="55">
        <f t="shared" si="4"/>
        <v>1</v>
      </c>
      <c r="W29" s="55">
        <f t="shared" si="5"/>
        <v>1</v>
      </c>
      <c r="X29" s="55">
        <f t="shared" si="6"/>
        <v>2</v>
      </c>
    </row>
    <row r="30" spans="1:24" s="18" customFormat="1" ht="21.75" customHeight="1" x14ac:dyDescent="0.25">
      <c r="A30" s="11">
        <v>24</v>
      </c>
      <c r="B30" s="12" t="s">
        <v>234</v>
      </c>
      <c r="C30" s="126" t="s">
        <v>67</v>
      </c>
      <c r="D30" s="127" t="s">
        <v>80</v>
      </c>
      <c r="E30" s="108" t="s">
        <v>207</v>
      </c>
      <c r="F30" s="13" t="s">
        <v>3</v>
      </c>
      <c r="G30" s="73" t="s">
        <v>150</v>
      </c>
      <c r="H30" s="13" t="s">
        <v>5</v>
      </c>
      <c r="I30" s="19" t="s">
        <v>151</v>
      </c>
      <c r="J30" s="14" t="s">
        <v>13</v>
      </c>
      <c r="K30" s="15"/>
      <c r="L30" s="16"/>
      <c r="M30" s="16"/>
      <c r="N30" s="14"/>
      <c r="O30" s="17"/>
      <c r="P30" s="56">
        <v>8.5</v>
      </c>
      <c r="Q30" s="51" t="str">
        <f t="shared" si="0"/>
        <v>Đạt</v>
      </c>
      <c r="R30" s="56">
        <v>9.5</v>
      </c>
      <c r="S30" s="52" t="str">
        <f t="shared" si="1"/>
        <v>Đạt</v>
      </c>
      <c r="T30" s="53">
        <f t="shared" si="2"/>
        <v>18</v>
      </c>
      <c r="U30" s="54" t="str">
        <f t="shared" si="3"/>
        <v>CẤP CHỨNG CHỈ</v>
      </c>
      <c r="V30" s="55">
        <f t="shared" si="4"/>
        <v>1</v>
      </c>
      <c r="W30" s="55">
        <f t="shared" si="5"/>
        <v>1</v>
      </c>
      <c r="X30" s="55">
        <f t="shared" si="6"/>
        <v>2</v>
      </c>
    </row>
    <row r="31" spans="1:24" s="18" customFormat="1" ht="21.75" customHeight="1" x14ac:dyDescent="0.25">
      <c r="A31" s="11">
        <v>25</v>
      </c>
      <c r="B31" s="12" t="s">
        <v>235</v>
      </c>
      <c r="C31" s="126" t="s">
        <v>73</v>
      </c>
      <c r="D31" s="127" t="s">
        <v>74</v>
      </c>
      <c r="E31" s="108" t="s">
        <v>204</v>
      </c>
      <c r="F31" s="13" t="s">
        <v>4</v>
      </c>
      <c r="G31" s="19" t="s">
        <v>144</v>
      </c>
      <c r="H31" s="19" t="s">
        <v>5</v>
      </c>
      <c r="I31" s="19" t="s">
        <v>145</v>
      </c>
      <c r="J31" s="14" t="s">
        <v>13</v>
      </c>
      <c r="K31" s="15"/>
      <c r="L31" s="16"/>
      <c r="M31" s="16"/>
      <c r="N31" s="14"/>
      <c r="O31" s="17"/>
      <c r="P31" s="56">
        <v>7</v>
      </c>
      <c r="Q31" s="51" t="str">
        <f t="shared" si="0"/>
        <v>Đạt</v>
      </c>
      <c r="R31" s="56">
        <v>8.75</v>
      </c>
      <c r="S31" s="52" t="str">
        <f t="shared" si="1"/>
        <v>Đạt</v>
      </c>
      <c r="T31" s="53">
        <f t="shared" si="2"/>
        <v>15.75</v>
      </c>
      <c r="U31" s="54" t="str">
        <f t="shared" si="3"/>
        <v>CẤP CHỨNG CHỈ</v>
      </c>
      <c r="V31" s="55">
        <f t="shared" si="4"/>
        <v>1</v>
      </c>
      <c r="W31" s="55">
        <f t="shared" si="5"/>
        <v>1</v>
      </c>
      <c r="X31" s="55">
        <f t="shared" si="6"/>
        <v>2</v>
      </c>
    </row>
    <row r="32" spans="1:24" s="18" customFormat="1" ht="21.75" customHeight="1" x14ac:dyDescent="0.25">
      <c r="A32" s="11">
        <v>26</v>
      </c>
      <c r="B32" s="12" t="s">
        <v>236</v>
      </c>
      <c r="C32" s="128" t="s">
        <v>109</v>
      </c>
      <c r="D32" s="129" t="s">
        <v>10</v>
      </c>
      <c r="E32" s="110"/>
      <c r="F32" s="20" t="s">
        <v>3</v>
      </c>
      <c r="G32" s="71" t="s">
        <v>191</v>
      </c>
      <c r="H32" s="13" t="s">
        <v>5</v>
      </c>
      <c r="I32" s="22" t="s">
        <v>192</v>
      </c>
      <c r="J32" s="14" t="s">
        <v>13</v>
      </c>
      <c r="K32" s="15"/>
      <c r="L32" s="16"/>
      <c r="M32" s="16"/>
      <c r="N32" s="14"/>
      <c r="O32" s="17"/>
      <c r="P32" s="56">
        <v>8</v>
      </c>
      <c r="Q32" s="51" t="str">
        <f t="shared" si="0"/>
        <v>Đạt</v>
      </c>
      <c r="R32" s="56">
        <v>8.5</v>
      </c>
      <c r="S32" s="52" t="str">
        <f t="shared" si="1"/>
        <v>Đạt</v>
      </c>
      <c r="T32" s="53">
        <f t="shared" si="2"/>
        <v>16.5</v>
      </c>
      <c r="U32" s="54" t="str">
        <f t="shared" si="3"/>
        <v>CẤP CHỨNG CHỈ</v>
      </c>
      <c r="V32" s="55">
        <f t="shared" si="4"/>
        <v>1</v>
      </c>
      <c r="W32" s="55">
        <f t="shared" si="5"/>
        <v>1</v>
      </c>
      <c r="X32" s="55">
        <f t="shared" si="6"/>
        <v>2</v>
      </c>
    </row>
    <row r="33" spans="1:24" s="18" customFormat="1" ht="21.75" customHeight="1" x14ac:dyDescent="0.25">
      <c r="A33" s="11">
        <v>27</v>
      </c>
      <c r="B33" s="12" t="s">
        <v>237</v>
      </c>
      <c r="C33" s="126" t="s">
        <v>96</v>
      </c>
      <c r="D33" s="127" t="s">
        <v>97</v>
      </c>
      <c r="E33" s="112"/>
      <c r="F33" s="24" t="s">
        <v>4</v>
      </c>
      <c r="G33" s="29" t="s">
        <v>170</v>
      </c>
      <c r="H33" s="24" t="s">
        <v>171</v>
      </c>
      <c r="I33" s="25"/>
      <c r="J33" s="14" t="s">
        <v>13</v>
      </c>
      <c r="K33" s="15"/>
      <c r="L33" s="16"/>
      <c r="M33" s="16"/>
      <c r="N33" s="14"/>
      <c r="O33" s="17"/>
      <c r="P33" s="56">
        <v>8</v>
      </c>
      <c r="Q33" s="51" t="str">
        <f t="shared" si="0"/>
        <v>Đạt</v>
      </c>
      <c r="R33" s="56">
        <v>7.75</v>
      </c>
      <c r="S33" s="52" t="str">
        <f t="shared" si="1"/>
        <v>Đạt</v>
      </c>
      <c r="T33" s="53">
        <f t="shared" si="2"/>
        <v>15.75</v>
      </c>
      <c r="U33" s="54" t="str">
        <f t="shared" si="3"/>
        <v>CẤP CHỨNG CHỈ</v>
      </c>
      <c r="V33" s="55">
        <f t="shared" si="4"/>
        <v>1</v>
      </c>
      <c r="W33" s="55">
        <f t="shared" si="5"/>
        <v>1</v>
      </c>
      <c r="X33" s="55">
        <f t="shared" si="6"/>
        <v>2</v>
      </c>
    </row>
    <row r="34" spans="1:24" s="18" customFormat="1" ht="21.75" customHeight="1" x14ac:dyDescent="0.25">
      <c r="A34" s="11">
        <v>28</v>
      </c>
      <c r="B34" s="12" t="s">
        <v>238</v>
      </c>
      <c r="C34" s="131" t="s">
        <v>85</v>
      </c>
      <c r="D34" s="132" t="s">
        <v>86</v>
      </c>
      <c r="E34" s="114" t="s">
        <v>202</v>
      </c>
      <c r="F34" s="25" t="s">
        <v>4</v>
      </c>
      <c r="G34" s="25" t="s">
        <v>157</v>
      </c>
      <c r="H34" s="25" t="s">
        <v>24</v>
      </c>
      <c r="I34" s="25" t="s">
        <v>159</v>
      </c>
      <c r="J34" s="14" t="s">
        <v>13</v>
      </c>
      <c r="K34" s="15"/>
      <c r="L34" s="16"/>
      <c r="M34" s="20"/>
      <c r="N34" s="66"/>
      <c r="O34" s="67"/>
      <c r="P34" s="56">
        <v>8</v>
      </c>
      <c r="Q34" s="51" t="str">
        <f t="shared" si="0"/>
        <v>Đạt</v>
      </c>
      <c r="R34" s="56">
        <v>7.75</v>
      </c>
      <c r="S34" s="52" t="str">
        <f t="shared" si="1"/>
        <v>Đạt</v>
      </c>
      <c r="T34" s="53">
        <f t="shared" si="2"/>
        <v>15.75</v>
      </c>
      <c r="U34" s="54" t="str">
        <f t="shared" si="3"/>
        <v>CẤP CHỨNG CHỈ</v>
      </c>
      <c r="V34" s="55">
        <f t="shared" si="4"/>
        <v>1</v>
      </c>
      <c r="W34" s="55">
        <f t="shared" si="5"/>
        <v>1</v>
      </c>
      <c r="X34" s="55">
        <f t="shared" si="6"/>
        <v>2</v>
      </c>
    </row>
    <row r="35" spans="1:24" s="18" customFormat="1" ht="21.75" customHeight="1" x14ac:dyDescent="0.25">
      <c r="A35" s="11">
        <v>29</v>
      </c>
      <c r="B35" s="12" t="s">
        <v>239</v>
      </c>
      <c r="C35" s="126" t="s">
        <v>59</v>
      </c>
      <c r="D35" s="127" t="s">
        <v>32</v>
      </c>
      <c r="E35" s="108"/>
      <c r="F35" s="13" t="s">
        <v>4</v>
      </c>
      <c r="G35" s="19" t="s">
        <v>128</v>
      </c>
      <c r="H35" s="13" t="s">
        <v>5</v>
      </c>
      <c r="I35" s="19"/>
      <c r="J35" s="14" t="s">
        <v>13</v>
      </c>
      <c r="K35" s="15"/>
      <c r="L35" s="16"/>
      <c r="M35" s="16"/>
      <c r="N35" s="14"/>
      <c r="O35" s="17"/>
      <c r="P35" s="56">
        <v>7.75</v>
      </c>
      <c r="Q35" s="51" t="str">
        <f t="shared" si="0"/>
        <v>Đạt</v>
      </c>
      <c r="R35" s="56">
        <v>9.5</v>
      </c>
      <c r="S35" s="52" t="str">
        <f t="shared" si="1"/>
        <v>Đạt</v>
      </c>
      <c r="T35" s="53">
        <f t="shared" si="2"/>
        <v>17.25</v>
      </c>
      <c r="U35" s="54" t="str">
        <f t="shared" si="3"/>
        <v>CẤP CHỨNG CHỈ</v>
      </c>
      <c r="V35" s="55">
        <f t="shared" si="4"/>
        <v>1</v>
      </c>
      <c r="W35" s="55">
        <f t="shared" si="5"/>
        <v>1</v>
      </c>
      <c r="X35" s="55">
        <f t="shared" si="6"/>
        <v>2</v>
      </c>
    </row>
    <row r="36" spans="1:24" s="18" customFormat="1" ht="21.75" customHeight="1" x14ac:dyDescent="0.25">
      <c r="A36" s="11">
        <v>30</v>
      </c>
      <c r="B36" s="12" t="s">
        <v>240</v>
      </c>
      <c r="C36" s="126" t="s">
        <v>31</v>
      </c>
      <c r="D36" s="127" t="s">
        <v>3</v>
      </c>
      <c r="E36" s="108"/>
      <c r="F36" s="24" t="s">
        <v>3</v>
      </c>
      <c r="G36" s="25" t="s">
        <v>157</v>
      </c>
      <c r="H36" s="24" t="s">
        <v>5</v>
      </c>
      <c r="I36" s="25" t="s">
        <v>172</v>
      </c>
      <c r="J36" s="14" t="s">
        <v>13</v>
      </c>
      <c r="K36" s="15"/>
      <c r="L36" s="16"/>
      <c r="M36" s="30"/>
      <c r="N36" s="14"/>
      <c r="O36" s="17"/>
      <c r="P36" s="56">
        <v>7</v>
      </c>
      <c r="Q36" s="51" t="str">
        <f t="shared" si="0"/>
        <v>Đạt</v>
      </c>
      <c r="R36" s="56">
        <v>7.25</v>
      </c>
      <c r="S36" s="52" t="str">
        <f t="shared" si="1"/>
        <v>Đạt</v>
      </c>
      <c r="T36" s="53">
        <f t="shared" si="2"/>
        <v>14.25</v>
      </c>
      <c r="U36" s="54" t="str">
        <f t="shared" si="3"/>
        <v>CẤP CHỨNG CHỈ</v>
      </c>
      <c r="V36" s="55">
        <f t="shared" si="4"/>
        <v>1</v>
      </c>
      <c r="W36" s="55">
        <f t="shared" si="5"/>
        <v>1</v>
      </c>
      <c r="X36" s="55">
        <f t="shared" si="6"/>
        <v>2</v>
      </c>
    </row>
    <row r="37" spans="1:24" s="18" customFormat="1" ht="21.75" customHeight="1" x14ac:dyDescent="0.25">
      <c r="A37" s="11">
        <v>31</v>
      </c>
      <c r="B37" s="12" t="s">
        <v>241</v>
      </c>
      <c r="C37" s="135" t="s">
        <v>67</v>
      </c>
      <c r="D37" s="136" t="s">
        <v>3</v>
      </c>
      <c r="E37" s="113"/>
      <c r="F37" s="31" t="s">
        <v>3</v>
      </c>
      <c r="G37" s="32">
        <v>26583</v>
      </c>
      <c r="H37" s="31" t="s">
        <v>5</v>
      </c>
      <c r="I37" s="33" t="s">
        <v>136</v>
      </c>
      <c r="J37" s="14" t="s">
        <v>13</v>
      </c>
      <c r="K37" s="15"/>
      <c r="L37" s="16"/>
      <c r="M37" s="16"/>
      <c r="N37" s="14"/>
      <c r="O37" s="17"/>
      <c r="P37" s="56">
        <v>5.75</v>
      </c>
      <c r="Q37" s="51" t="str">
        <f t="shared" si="0"/>
        <v>Đạt</v>
      </c>
      <c r="R37" s="56">
        <v>6.75</v>
      </c>
      <c r="S37" s="52" t="str">
        <f t="shared" si="1"/>
        <v>Đạt</v>
      </c>
      <c r="T37" s="53">
        <f t="shared" si="2"/>
        <v>12.5</v>
      </c>
      <c r="U37" s="54" t="str">
        <f t="shared" si="3"/>
        <v>CẤP CHỨNG CHỈ</v>
      </c>
      <c r="V37" s="55">
        <f t="shared" si="4"/>
        <v>1</v>
      </c>
      <c r="W37" s="55">
        <f t="shared" si="5"/>
        <v>1</v>
      </c>
      <c r="X37" s="55">
        <f t="shared" si="6"/>
        <v>2</v>
      </c>
    </row>
    <row r="38" spans="1:24" s="18" customFormat="1" ht="21.75" customHeight="1" x14ac:dyDescent="0.25">
      <c r="A38" s="11">
        <v>32</v>
      </c>
      <c r="B38" s="12" t="s">
        <v>242</v>
      </c>
      <c r="C38" s="128" t="s">
        <v>107</v>
      </c>
      <c r="D38" s="129" t="s">
        <v>108</v>
      </c>
      <c r="E38" s="114"/>
      <c r="F38" s="26" t="s">
        <v>4</v>
      </c>
      <c r="G38" s="27" t="s">
        <v>189</v>
      </c>
      <c r="H38" s="24" t="s">
        <v>5</v>
      </c>
      <c r="I38" s="28" t="s">
        <v>190</v>
      </c>
      <c r="J38" s="14" t="s">
        <v>13</v>
      </c>
      <c r="K38" s="15"/>
      <c r="L38" s="16"/>
      <c r="M38" s="16"/>
      <c r="N38" s="14"/>
      <c r="O38" s="17"/>
      <c r="P38" s="56">
        <v>7.5</v>
      </c>
      <c r="Q38" s="51" t="str">
        <f t="shared" si="0"/>
        <v>Đạt</v>
      </c>
      <c r="R38" s="56">
        <v>8.5</v>
      </c>
      <c r="S38" s="52" t="str">
        <f t="shared" si="1"/>
        <v>Đạt</v>
      </c>
      <c r="T38" s="53">
        <f t="shared" si="2"/>
        <v>16</v>
      </c>
      <c r="U38" s="54" t="str">
        <f t="shared" si="3"/>
        <v>CẤP CHỨNG CHỈ</v>
      </c>
      <c r="V38" s="55">
        <f t="shared" si="4"/>
        <v>1</v>
      </c>
      <c r="W38" s="55">
        <f t="shared" si="5"/>
        <v>1</v>
      </c>
      <c r="X38" s="55">
        <f t="shared" si="6"/>
        <v>2</v>
      </c>
    </row>
    <row r="39" spans="1:24" s="18" customFormat="1" ht="21.75" customHeight="1" x14ac:dyDescent="0.25">
      <c r="A39" s="11">
        <v>33</v>
      </c>
      <c r="B39" s="12" t="s">
        <v>243</v>
      </c>
      <c r="C39" s="128" t="s">
        <v>106</v>
      </c>
      <c r="D39" s="129" t="s">
        <v>9</v>
      </c>
      <c r="E39" s="114"/>
      <c r="F39" s="26" t="s">
        <v>4</v>
      </c>
      <c r="G39" s="27" t="s">
        <v>187</v>
      </c>
      <c r="H39" s="24" t="s">
        <v>5</v>
      </c>
      <c r="I39" s="28" t="s">
        <v>188</v>
      </c>
      <c r="J39" s="14" t="s">
        <v>13</v>
      </c>
      <c r="K39" s="15"/>
      <c r="L39" s="16"/>
      <c r="M39" s="16"/>
      <c r="N39" s="14"/>
      <c r="O39" s="17"/>
      <c r="P39" s="56">
        <v>7.5</v>
      </c>
      <c r="Q39" s="51" t="str">
        <f t="shared" ref="Q39:Q60" si="7">IF(P39&gt;=5,"Đạt","Không đạt")</f>
        <v>Đạt</v>
      </c>
      <c r="R39" s="56">
        <v>7.75</v>
      </c>
      <c r="S39" s="52" t="str">
        <f t="shared" ref="S39:S60" si="8">IF(R39&gt;=5,"Đạt","Không đạt")</f>
        <v>Đạt</v>
      </c>
      <c r="T39" s="53">
        <f t="shared" ref="T39:T60" si="9">P39+R39</f>
        <v>15.25</v>
      </c>
      <c r="U39" s="54" t="str">
        <f t="shared" ref="U39:U60" si="10">IF(X39=2,"CẤP CHỨNG CHỈ","-")</f>
        <v>CẤP CHỨNG CHỈ</v>
      </c>
      <c r="V39" s="55">
        <f t="shared" ref="V39:V60" si="11">IF(P39&gt;=5,1,0)</f>
        <v>1</v>
      </c>
      <c r="W39" s="55">
        <f t="shared" ref="W39:W60" si="12">IF(R39&gt;=5,1,0)</f>
        <v>1</v>
      </c>
      <c r="X39" s="55">
        <f t="shared" ref="X39:X60" si="13">V39+W39</f>
        <v>2</v>
      </c>
    </row>
    <row r="40" spans="1:24" s="18" customFormat="1" ht="21.75" customHeight="1" x14ac:dyDescent="0.25">
      <c r="A40" s="11">
        <v>34</v>
      </c>
      <c r="B40" s="12" t="s">
        <v>244</v>
      </c>
      <c r="C40" s="135" t="s">
        <v>69</v>
      </c>
      <c r="D40" s="136" t="s">
        <v>9</v>
      </c>
      <c r="E40" s="112"/>
      <c r="F40" s="76" t="s">
        <v>4</v>
      </c>
      <c r="G40" s="76" t="s">
        <v>138</v>
      </c>
      <c r="H40" s="31" t="s">
        <v>5</v>
      </c>
      <c r="I40" s="76"/>
      <c r="J40" s="14" t="s">
        <v>13</v>
      </c>
      <c r="K40" s="15"/>
      <c r="L40" s="16"/>
      <c r="M40" s="16"/>
      <c r="N40" s="14"/>
      <c r="O40" s="17"/>
      <c r="P40" s="56">
        <v>8</v>
      </c>
      <c r="Q40" s="51" t="str">
        <f t="shared" si="7"/>
        <v>Đạt</v>
      </c>
      <c r="R40" s="56">
        <v>5</v>
      </c>
      <c r="S40" s="52" t="str">
        <f t="shared" si="8"/>
        <v>Đạt</v>
      </c>
      <c r="T40" s="53">
        <f t="shared" si="9"/>
        <v>13</v>
      </c>
      <c r="U40" s="54" t="str">
        <f t="shared" si="10"/>
        <v>CẤP CHỨNG CHỈ</v>
      </c>
      <c r="V40" s="55">
        <f t="shared" si="11"/>
        <v>1</v>
      </c>
      <c r="W40" s="55">
        <f t="shared" si="12"/>
        <v>1</v>
      </c>
      <c r="X40" s="55">
        <f t="shared" si="13"/>
        <v>2</v>
      </c>
    </row>
    <row r="41" spans="1:24" s="18" customFormat="1" ht="21.75" customHeight="1" x14ac:dyDescent="0.25">
      <c r="A41" s="11">
        <v>35</v>
      </c>
      <c r="B41" s="12" t="s">
        <v>245</v>
      </c>
      <c r="C41" s="128" t="s">
        <v>34</v>
      </c>
      <c r="D41" s="129" t="s">
        <v>35</v>
      </c>
      <c r="E41" s="114" t="s">
        <v>45</v>
      </c>
      <c r="F41" s="26" t="s">
        <v>4</v>
      </c>
      <c r="G41" s="27" t="s">
        <v>41</v>
      </c>
      <c r="H41" s="24" t="s">
        <v>25</v>
      </c>
      <c r="I41" s="28" t="s">
        <v>42</v>
      </c>
      <c r="J41" s="14" t="s">
        <v>13</v>
      </c>
      <c r="K41" s="15"/>
      <c r="L41" s="16"/>
      <c r="M41" s="16"/>
      <c r="N41" s="14"/>
      <c r="O41" s="17"/>
      <c r="P41" s="56">
        <v>5.5</v>
      </c>
      <c r="Q41" s="51" t="str">
        <f t="shared" si="7"/>
        <v>Đạt</v>
      </c>
      <c r="R41" s="56">
        <v>9.5</v>
      </c>
      <c r="S41" s="52" t="str">
        <f t="shared" si="8"/>
        <v>Đạt</v>
      </c>
      <c r="T41" s="53">
        <f t="shared" si="9"/>
        <v>15</v>
      </c>
      <c r="U41" s="54" t="str">
        <f t="shared" si="10"/>
        <v>CẤP CHỨNG CHỈ</v>
      </c>
      <c r="V41" s="55">
        <f t="shared" si="11"/>
        <v>1</v>
      </c>
      <c r="W41" s="55">
        <f t="shared" si="12"/>
        <v>1</v>
      </c>
      <c r="X41" s="55">
        <f t="shared" si="13"/>
        <v>2</v>
      </c>
    </row>
    <row r="42" spans="1:24" s="18" customFormat="1" ht="21.75" customHeight="1" x14ac:dyDescent="0.25">
      <c r="A42" s="11">
        <v>36</v>
      </c>
      <c r="B42" s="12" t="s">
        <v>246</v>
      </c>
      <c r="C42" s="128" t="s">
        <v>112</v>
      </c>
      <c r="D42" s="129" t="s">
        <v>28</v>
      </c>
      <c r="E42" s="114"/>
      <c r="F42" s="26" t="s">
        <v>4</v>
      </c>
      <c r="G42" s="27" t="s">
        <v>198</v>
      </c>
      <c r="H42" s="24" t="s">
        <v>24</v>
      </c>
      <c r="I42" s="28" t="s">
        <v>199</v>
      </c>
      <c r="J42" s="14" t="s">
        <v>13</v>
      </c>
      <c r="K42" s="15"/>
      <c r="L42" s="16"/>
      <c r="M42" s="16"/>
      <c r="N42" s="14"/>
      <c r="O42" s="17"/>
      <c r="P42" s="56">
        <v>7.25</v>
      </c>
      <c r="Q42" s="51" t="str">
        <f t="shared" si="7"/>
        <v>Đạt</v>
      </c>
      <c r="R42" s="56">
        <v>8.5</v>
      </c>
      <c r="S42" s="52" t="str">
        <f t="shared" si="8"/>
        <v>Đạt</v>
      </c>
      <c r="T42" s="53">
        <f t="shared" si="9"/>
        <v>15.75</v>
      </c>
      <c r="U42" s="54" t="str">
        <f t="shared" si="10"/>
        <v>CẤP CHỨNG CHỈ</v>
      </c>
      <c r="V42" s="55">
        <f t="shared" si="11"/>
        <v>1</v>
      </c>
      <c r="W42" s="55">
        <f t="shared" si="12"/>
        <v>1</v>
      </c>
      <c r="X42" s="55">
        <f t="shared" si="13"/>
        <v>2</v>
      </c>
    </row>
    <row r="43" spans="1:24" s="18" customFormat="1" ht="21.75" customHeight="1" x14ac:dyDescent="0.25">
      <c r="A43" s="11">
        <v>37</v>
      </c>
      <c r="B43" s="12" t="s">
        <v>247</v>
      </c>
      <c r="C43" s="135" t="s">
        <v>60</v>
      </c>
      <c r="D43" s="136" t="s">
        <v>61</v>
      </c>
      <c r="E43" s="112"/>
      <c r="F43" s="31" t="s">
        <v>4</v>
      </c>
      <c r="G43" s="77" t="s">
        <v>270</v>
      </c>
      <c r="H43" s="31" t="s">
        <v>5</v>
      </c>
      <c r="I43" s="77" t="s">
        <v>129</v>
      </c>
      <c r="J43" s="14" t="s">
        <v>13</v>
      </c>
      <c r="K43" s="15"/>
      <c r="L43" s="16"/>
      <c r="M43" s="16"/>
      <c r="N43" s="14"/>
      <c r="O43" s="17"/>
      <c r="P43" s="56">
        <v>8</v>
      </c>
      <c r="Q43" s="51" t="str">
        <f t="shared" si="7"/>
        <v>Đạt</v>
      </c>
      <c r="R43" s="56">
        <v>8</v>
      </c>
      <c r="S43" s="52" t="str">
        <f t="shared" si="8"/>
        <v>Đạt</v>
      </c>
      <c r="T43" s="53">
        <f t="shared" si="9"/>
        <v>16</v>
      </c>
      <c r="U43" s="54" t="str">
        <f t="shared" si="10"/>
        <v>CẤP CHỨNG CHỈ</v>
      </c>
      <c r="V43" s="55">
        <f t="shared" si="11"/>
        <v>1</v>
      </c>
      <c r="W43" s="55">
        <f t="shared" si="12"/>
        <v>1</v>
      </c>
      <c r="X43" s="55">
        <f t="shared" si="13"/>
        <v>2</v>
      </c>
    </row>
    <row r="44" spans="1:24" s="18" customFormat="1" ht="21.75" customHeight="1" x14ac:dyDescent="0.25">
      <c r="A44" s="11">
        <v>38</v>
      </c>
      <c r="B44" s="12" t="s">
        <v>248</v>
      </c>
      <c r="C44" s="126" t="s">
        <v>271</v>
      </c>
      <c r="D44" s="127" t="s">
        <v>75</v>
      </c>
      <c r="E44" s="108" t="s">
        <v>205</v>
      </c>
      <c r="F44" s="13" t="s">
        <v>3</v>
      </c>
      <c r="G44" s="23" t="s">
        <v>146</v>
      </c>
      <c r="H44" s="19" t="s">
        <v>147</v>
      </c>
      <c r="I44" s="13"/>
      <c r="J44" s="14" t="s">
        <v>13</v>
      </c>
      <c r="K44" s="15"/>
      <c r="L44" s="16"/>
      <c r="M44" s="16"/>
      <c r="N44" s="14"/>
      <c r="O44" s="17"/>
      <c r="P44" s="56">
        <v>8.5</v>
      </c>
      <c r="Q44" s="51" t="str">
        <f t="shared" si="7"/>
        <v>Đạt</v>
      </c>
      <c r="R44" s="56">
        <v>8.5</v>
      </c>
      <c r="S44" s="52" t="str">
        <f t="shared" si="8"/>
        <v>Đạt</v>
      </c>
      <c r="T44" s="53">
        <f t="shared" si="9"/>
        <v>17</v>
      </c>
      <c r="U44" s="54" t="str">
        <f t="shared" si="10"/>
        <v>CẤP CHỨNG CHỈ</v>
      </c>
      <c r="V44" s="55">
        <f t="shared" si="11"/>
        <v>1</v>
      </c>
      <c r="W44" s="55">
        <f t="shared" si="12"/>
        <v>1</v>
      </c>
      <c r="X44" s="55">
        <f t="shared" si="13"/>
        <v>2</v>
      </c>
    </row>
    <row r="45" spans="1:24" s="18" customFormat="1" ht="21.75" customHeight="1" x14ac:dyDescent="0.25">
      <c r="A45" s="11">
        <v>39</v>
      </c>
      <c r="B45" s="12" t="s">
        <v>249</v>
      </c>
      <c r="C45" s="128" t="s">
        <v>48</v>
      </c>
      <c r="D45" s="129" t="s">
        <v>49</v>
      </c>
      <c r="E45" s="115"/>
      <c r="F45" s="13" t="s">
        <v>3</v>
      </c>
      <c r="G45" s="21" t="s">
        <v>114</v>
      </c>
      <c r="H45" s="13" t="s">
        <v>5</v>
      </c>
      <c r="I45" s="22" t="s">
        <v>115</v>
      </c>
      <c r="J45" s="14" t="s">
        <v>13</v>
      </c>
      <c r="K45" s="15"/>
      <c r="L45" s="16"/>
      <c r="M45" s="16"/>
      <c r="N45" s="14"/>
      <c r="O45" s="17"/>
      <c r="P45" s="56">
        <v>7.25</v>
      </c>
      <c r="Q45" s="51" t="str">
        <f t="shared" si="7"/>
        <v>Đạt</v>
      </c>
      <c r="R45" s="56">
        <v>9</v>
      </c>
      <c r="S45" s="52" t="str">
        <f t="shared" si="8"/>
        <v>Đạt</v>
      </c>
      <c r="T45" s="53">
        <f t="shared" si="9"/>
        <v>16.25</v>
      </c>
      <c r="U45" s="54" t="str">
        <f t="shared" si="10"/>
        <v>CẤP CHỨNG CHỈ</v>
      </c>
      <c r="V45" s="55">
        <f t="shared" si="11"/>
        <v>1</v>
      </c>
      <c r="W45" s="55">
        <f t="shared" si="12"/>
        <v>1</v>
      </c>
      <c r="X45" s="55">
        <f t="shared" si="13"/>
        <v>2</v>
      </c>
    </row>
    <row r="46" spans="1:24" s="18" customFormat="1" ht="21.75" customHeight="1" x14ac:dyDescent="0.25">
      <c r="A46" s="11">
        <v>40</v>
      </c>
      <c r="B46" s="12" t="s">
        <v>250</v>
      </c>
      <c r="C46" s="137" t="s">
        <v>50</v>
      </c>
      <c r="D46" s="138" t="s">
        <v>39</v>
      </c>
      <c r="E46" s="121" t="s">
        <v>200</v>
      </c>
      <c r="F46" s="16" t="s">
        <v>3</v>
      </c>
      <c r="G46" s="16" t="s">
        <v>116</v>
      </c>
      <c r="H46" s="16" t="s">
        <v>22</v>
      </c>
      <c r="I46" s="70" t="s">
        <v>117</v>
      </c>
      <c r="J46" s="14" t="s">
        <v>13</v>
      </c>
      <c r="K46" s="15"/>
      <c r="L46" s="16"/>
      <c r="M46" s="16"/>
      <c r="N46" s="14"/>
      <c r="O46" s="17"/>
      <c r="P46" s="56">
        <v>8.75</v>
      </c>
      <c r="Q46" s="51" t="str">
        <f t="shared" si="7"/>
        <v>Đạt</v>
      </c>
      <c r="R46" s="56">
        <v>9</v>
      </c>
      <c r="S46" s="52" t="str">
        <f t="shared" si="8"/>
        <v>Đạt</v>
      </c>
      <c r="T46" s="53">
        <f t="shared" si="9"/>
        <v>17.75</v>
      </c>
      <c r="U46" s="54" t="str">
        <f t="shared" si="10"/>
        <v>CẤP CHỨNG CHỈ</v>
      </c>
      <c r="V46" s="55">
        <f t="shared" si="11"/>
        <v>1</v>
      </c>
      <c r="W46" s="55">
        <f t="shared" si="12"/>
        <v>1</v>
      </c>
      <c r="X46" s="55">
        <f t="shared" si="13"/>
        <v>2</v>
      </c>
    </row>
    <row r="47" spans="1:24" s="18" customFormat="1" ht="31.5" customHeight="1" x14ac:dyDescent="0.25">
      <c r="A47" s="11">
        <v>41</v>
      </c>
      <c r="B47" s="12" t="s">
        <v>251</v>
      </c>
      <c r="C47" s="126" t="s">
        <v>54</v>
      </c>
      <c r="D47" s="125" t="s">
        <v>55</v>
      </c>
      <c r="E47" s="108" t="s">
        <v>202</v>
      </c>
      <c r="F47" s="13" t="s">
        <v>4</v>
      </c>
      <c r="G47" s="23" t="s">
        <v>122</v>
      </c>
      <c r="H47" s="13" t="s">
        <v>5</v>
      </c>
      <c r="I47" s="19" t="s">
        <v>123</v>
      </c>
      <c r="J47" s="14" t="s">
        <v>13</v>
      </c>
      <c r="K47" s="15"/>
      <c r="L47" s="16"/>
      <c r="M47" s="16"/>
      <c r="N47" s="14"/>
      <c r="O47" s="17"/>
      <c r="P47" s="56">
        <v>7.25</v>
      </c>
      <c r="Q47" s="51" t="str">
        <f t="shared" si="7"/>
        <v>Đạt</v>
      </c>
      <c r="R47" s="56">
        <v>9.5</v>
      </c>
      <c r="S47" s="52" t="str">
        <f t="shared" si="8"/>
        <v>Đạt</v>
      </c>
      <c r="T47" s="53">
        <f t="shared" si="9"/>
        <v>16.75</v>
      </c>
      <c r="U47" s="54" t="str">
        <f t="shared" si="10"/>
        <v>CẤP CHỨNG CHỈ</v>
      </c>
      <c r="V47" s="55">
        <f t="shared" si="11"/>
        <v>1</v>
      </c>
      <c r="W47" s="55">
        <f t="shared" si="12"/>
        <v>1</v>
      </c>
      <c r="X47" s="55">
        <f t="shared" si="13"/>
        <v>2</v>
      </c>
    </row>
    <row r="48" spans="1:24" s="18" customFormat="1" ht="21.75" customHeight="1" x14ac:dyDescent="0.25">
      <c r="A48" s="11">
        <v>42</v>
      </c>
      <c r="B48" s="12" t="s">
        <v>253</v>
      </c>
      <c r="C48" s="126" t="s">
        <v>17</v>
      </c>
      <c r="D48" s="127" t="s">
        <v>16</v>
      </c>
      <c r="E48" s="108" t="s">
        <v>207</v>
      </c>
      <c r="F48" s="13" t="s">
        <v>3</v>
      </c>
      <c r="G48" s="19" t="s">
        <v>152</v>
      </c>
      <c r="H48" s="19" t="s">
        <v>25</v>
      </c>
      <c r="I48" s="19" t="s">
        <v>23</v>
      </c>
      <c r="J48" s="14" t="s">
        <v>13</v>
      </c>
      <c r="K48" s="15"/>
      <c r="L48" s="16"/>
      <c r="M48" s="16"/>
      <c r="N48" s="14"/>
      <c r="O48" s="17"/>
      <c r="P48" s="56">
        <v>8.5</v>
      </c>
      <c r="Q48" s="51" t="str">
        <f t="shared" si="7"/>
        <v>Đạt</v>
      </c>
      <c r="R48" s="56">
        <v>9.25</v>
      </c>
      <c r="S48" s="52" t="str">
        <f t="shared" si="8"/>
        <v>Đạt</v>
      </c>
      <c r="T48" s="53">
        <f t="shared" si="9"/>
        <v>17.75</v>
      </c>
      <c r="U48" s="54" t="str">
        <f t="shared" si="10"/>
        <v>CẤP CHỨNG CHỈ</v>
      </c>
      <c r="V48" s="55">
        <f t="shared" si="11"/>
        <v>1</v>
      </c>
      <c r="W48" s="55">
        <f t="shared" si="12"/>
        <v>1</v>
      </c>
      <c r="X48" s="55">
        <f t="shared" si="13"/>
        <v>2</v>
      </c>
    </row>
    <row r="49" spans="1:24" s="18" customFormat="1" ht="21.75" customHeight="1" x14ac:dyDescent="0.25">
      <c r="A49" s="11">
        <v>43</v>
      </c>
      <c r="B49" s="12" t="s">
        <v>254</v>
      </c>
      <c r="C49" s="128" t="s">
        <v>102</v>
      </c>
      <c r="D49" s="129" t="s">
        <v>16</v>
      </c>
      <c r="E49" s="110"/>
      <c r="F49" s="20" t="s">
        <v>3</v>
      </c>
      <c r="G49" s="21" t="s">
        <v>181</v>
      </c>
      <c r="H49" s="13" t="s">
        <v>5</v>
      </c>
      <c r="I49" s="22" t="s">
        <v>182</v>
      </c>
      <c r="J49" s="14" t="s">
        <v>13</v>
      </c>
      <c r="K49" s="15"/>
      <c r="L49" s="16"/>
      <c r="M49" s="16"/>
      <c r="N49" s="14"/>
      <c r="O49" s="17"/>
      <c r="P49" s="56">
        <v>8</v>
      </c>
      <c r="Q49" s="51" t="str">
        <f t="shared" si="7"/>
        <v>Đạt</v>
      </c>
      <c r="R49" s="56">
        <v>9.25</v>
      </c>
      <c r="S49" s="52" t="str">
        <f t="shared" si="8"/>
        <v>Đạt</v>
      </c>
      <c r="T49" s="53">
        <f t="shared" si="9"/>
        <v>17.25</v>
      </c>
      <c r="U49" s="54" t="str">
        <f t="shared" si="10"/>
        <v>CẤP CHỨNG CHỈ</v>
      </c>
      <c r="V49" s="55">
        <f t="shared" si="11"/>
        <v>1</v>
      </c>
      <c r="W49" s="55">
        <f t="shared" si="12"/>
        <v>1</v>
      </c>
      <c r="X49" s="55">
        <f t="shared" si="13"/>
        <v>2</v>
      </c>
    </row>
    <row r="50" spans="1:24" s="18" customFormat="1" ht="21.75" customHeight="1" x14ac:dyDescent="0.25">
      <c r="A50" s="11">
        <v>44</v>
      </c>
      <c r="B50" s="12" t="s">
        <v>252</v>
      </c>
      <c r="C50" s="126" t="s">
        <v>78</v>
      </c>
      <c r="D50" s="127" t="s">
        <v>79</v>
      </c>
      <c r="E50" s="108" t="s">
        <v>205</v>
      </c>
      <c r="F50" s="13" t="s">
        <v>3</v>
      </c>
      <c r="G50" s="19" t="s">
        <v>149</v>
      </c>
      <c r="H50" s="19" t="s">
        <v>147</v>
      </c>
      <c r="I50" s="19"/>
      <c r="J50" s="14" t="s">
        <v>13</v>
      </c>
      <c r="K50" s="15"/>
      <c r="L50" s="16"/>
      <c r="M50" s="16"/>
      <c r="N50" s="14"/>
      <c r="O50" s="17"/>
      <c r="P50" s="56">
        <v>6.25</v>
      </c>
      <c r="Q50" s="51" t="str">
        <f t="shared" si="7"/>
        <v>Đạt</v>
      </c>
      <c r="R50" s="56">
        <v>6.25</v>
      </c>
      <c r="S50" s="52" t="str">
        <f t="shared" si="8"/>
        <v>Đạt</v>
      </c>
      <c r="T50" s="53">
        <f t="shared" si="9"/>
        <v>12.5</v>
      </c>
      <c r="U50" s="54" t="str">
        <f t="shared" si="10"/>
        <v>CẤP CHỨNG CHỈ</v>
      </c>
      <c r="V50" s="55">
        <f t="shared" si="11"/>
        <v>1</v>
      </c>
      <c r="W50" s="55">
        <f t="shared" si="12"/>
        <v>1</v>
      </c>
      <c r="X50" s="55">
        <f t="shared" si="13"/>
        <v>2</v>
      </c>
    </row>
    <row r="51" spans="1:24" s="18" customFormat="1" ht="21.75" customHeight="1" x14ac:dyDescent="0.25">
      <c r="A51" s="11">
        <v>45</v>
      </c>
      <c r="B51" s="12" t="s">
        <v>255</v>
      </c>
      <c r="C51" s="135" t="s">
        <v>63</v>
      </c>
      <c r="D51" s="136" t="s">
        <v>64</v>
      </c>
      <c r="E51" s="113"/>
      <c r="F51" s="1" t="s">
        <v>4</v>
      </c>
      <c r="G51" s="2" t="s">
        <v>131</v>
      </c>
      <c r="H51" s="1" t="s">
        <v>5</v>
      </c>
      <c r="I51" s="2" t="s">
        <v>132</v>
      </c>
      <c r="J51" s="14" t="s">
        <v>13</v>
      </c>
      <c r="K51" s="15"/>
      <c r="L51" s="16"/>
      <c r="M51" s="16"/>
      <c r="N51" s="14"/>
      <c r="O51" s="17"/>
      <c r="P51" s="56">
        <v>8.25</v>
      </c>
      <c r="Q51" s="51" t="str">
        <f t="shared" si="7"/>
        <v>Đạt</v>
      </c>
      <c r="R51" s="56">
        <v>9.25</v>
      </c>
      <c r="S51" s="52" t="str">
        <f t="shared" si="8"/>
        <v>Đạt</v>
      </c>
      <c r="T51" s="53">
        <f t="shared" si="9"/>
        <v>17.5</v>
      </c>
      <c r="U51" s="54" t="str">
        <f t="shared" si="10"/>
        <v>CẤP CHỨNG CHỈ</v>
      </c>
      <c r="V51" s="55">
        <f t="shared" si="11"/>
        <v>1</v>
      </c>
      <c r="W51" s="55">
        <f t="shared" si="12"/>
        <v>1</v>
      </c>
      <c r="X51" s="55">
        <f t="shared" si="13"/>
        <v>2</v>
      </c>
    </row>
    <row r="52" spans="1:24" s="18" customFormat="1" ht="21.75" customHeight="1" x14ac:dyDescent="0.25">
      <c r="A52" s="11">
        <v>46</v>
      </c>
      <c r="B52" s="12" t="s">
        <v>257</v>
      </c>
      <c r="C52" s="126" t="s">
        <v>94</v>
      </c>
      <c r="D52" s="127" t="s">
        <v>95</v>
      </c>
      <c r="E52" s="108"/>
      <c r="F52" s="13" t="s">
        <v>3</v>
      </c>
      <c r="G52" s="19" t="s">
        <v>169</v>
      </c>
      <c r="H52" s="13" t="s">
        <v>25</v>
      </c>
      <c r="I52" s="19" t="s">
        <v>23</v>
      </c>
      <c r="J52" s="14" t="s">
        <v>13</v>
      </c>
      <c r="K52" s="50" t="s">
        <v>272</v>
      </c>
      <c r="L52" s="16"/>
      <c r="M52" s="16"/>
      <c r="N52" s="14"/>
      <c r="O52" s="17"/>
      <c r="P52" s="56">
        <v>7</v>
      </c>
      <c r="Q52" s="51" t="str">
        <f t="shared" si="7"/>
        <v>Đạt</v>
      </c>
      <c r="R52" s="56">
        <v>8.5</v>
      </c>
      <c r="S52" s="52" t="str">
        <f t="shared" si="8"/>
        <v>Đạt</v>
      </c>
      <c r="T52" s="53">
        <f t="shared" si="9"/>
        <v>15.5</v>
      </c>
      <c r="U52" s="54" t="str">
        <f t="shared" si="10"/>
        <v>CẤP CHỨNG CHỈ</v>
      </c>
      <c r="V52" s="55">
        <f t="shared" si="11"/>
        <v>1</v>
      </c>
      <c r="W52" s="55">
        <f t="shared" si="12"/>
        <v>1</v>
      </c>
      <c r="X52" s="55">
        <f t="shared" si="13"/>
        <v>2</v>
      </c>
    </row>
    <row r="53" spans="1:24" s="18" customFormat="1" ht="21.75" customHeight="1" x14ac:dyDescent="0.25">
      <c r="A53" s="11">
        <v>47</v>
      </c>
      <c r="B53" s="12" t="s">
        <v>258</v>
      </c>
      <c r="C53" s="128" t="s">
        <v>113</v>
      </c>
      <c r="D53" s="132" t="s">
        <v>38</v>
      </c>
      <c r="E53" s="110"/>
      <c r="F53" s="26" t="s">
        <v>4</v>
      </c>
      <c r="G53" s="78">
        <v>35742</v>
      </c>
      <c r="H53" s="27" t="s">
        <v>5</v>
      </c>
      <c r="I53" s="26">
        <v>91940868</v>
      </c>
      <c r="J53" s="14" t="s">
        <v>13</v>
      </c>
      <c r="K53" s="50" t="s">
        <v>273</v>
      </c>
      <c r="L53" s="30"/>
      <c r="M53" s="16"/>
      <c r="N53" s="14"/>
      <c r="O53" s="17"/>
      <c r="P53" s="56">
        <v>7.25</v>
      </c>
      <c r="Q53" s="51" t="str">
        <f t="shared" si="7"/>
        <v>Đạt</v>
      </c>
      <c r="R53" s="56">
        <v>8.75</v>
      </c>
      <c r="S53" s="52" t="str">
        <f t="shared" si="8"/>
        <v>Đạt</v>
      </c>
      <c r="T53" s="53">
        <f t="shared" si="9"/>
        <v>16</v>
      </c>
      <c r="U53" s="54" t="str">
        <f t="shared" si="10"/>
        <v>CẤP CHỨNG CHỈ</v>
      </c>
      <c r="V53" s="55">
        <f t="shared" si="11"/>
        <v>1</v>
      </c>
      <c r="W53" s="55">
        <f t="shared" si="12"/>
        <v>1</v>
      </c>
      <c r="X53" s="55">
        <f t="shared" si="13"/>
        <v>2</v>
      </c>
    </row>
    <row r="54" spans="1:24" s="18" customFormat="1" ht="21.75" customHeight="1" x14ac:dyDescent="0.25">
      <c r="A54" s="11">
        <v>48</v>
      </c>
      <c r="B54" s="12" t="s">
        <v>259</v>
      </c>
      <c r="C54" s="124" t="s">
        <v>51</v>
      </c>
      <c r="D54" s="125" t="s">
        <v>38</v>
      </c>
      <c r="E54" s="108"/>
      <c r="F54" s="34" t="s">
        <v>4</v>
      </c>
      <c r="G54" s="35" t="s">
        <v>118</v>
      </c>
      <c r="H54" s="61" t="s">
        <v>5</v>
      </c>
      <c r="I54" s="79" t="s">
        <v>119</v>
      </c>
      <c r="J54" s="14" t="s">
        <v>13</v>
      </c>
      <c r="K54" s="15"/>
      <c r="L54" s="16"/>
      <c r="M54" s="16"/>
      <c r="N54" s="14"/>
      <c r="O54" s="17"/>
      <c r="P54" s="56">
        <v>8</v>
      </c>
      <c r="Q54" s="51" t="str">
        <f t="shared" si="7"/>
        <v>Đạt</v>
      </c>
      <c r="R54" s="56">
        <v>8.75</v>
      </c>
      <c r="S54" s="52" t="str">
        <f t="shared" si="8"/>
        <v>Đạt</v>
      </c>
      <c r="T54" s="53">
        <f t="shared" si="9"/>
        <v>16.75</v>
      </c>
      <c r="U54" s="54" t="str">
        <f t="shared" si="10"/>
        <v>CẤP CHỨNG CHỈ</v>
      </c>
      <c r="V54" s="55">
        <f t="shared" si="11"/>
        <v>1</v>
      </c>
      <c r="W54" s="55">
        <f t="shared" si="12"/>
        <v>1</v>
      </c>
      <c r="X54" s="55">
        <f t="shared" si="13"/>
        <v>2</v>
      </c>
    </row>
    <row r="55" spans="1:24" s="18" customFormat="1" ht="21.75" customHeight="1" x14ac:dyDescent="0.25">
      <c r="A55" s="11">
        <v>49</v>
      </c>
      <c r="B55" s="12" t="s">
        <v>260</v>
      </c>
      <c r="C55" s="126" t="s">
        <v>91</v>
      </c>
      <c r="D55" s="127" t="s">
        <v>38</v>
      </c>
      <c r="E55" s="110"/>
      <c r="F55" s="24" t="s">
        <v>4</v>
      </c>
      <c r="G55" s="25" t="s">
        <v>166</v>
      </c>
      <c r="H55" s="13" t="s">
        <v>5</v>
      </c>
      <c r="I55" s="25" t="s">
        <v>167</v>
      </c>
      <c r="J55" s="14" t="s">
        <v>13</v>
      </c>
      <c r="K55" s="15"/>
      <c r="L55" s="16"/>
      <c r="M55" s="16"/>
      <c r="N55" s="14"/>
      <c r="O55" s="17"/>
      <c r="P55" s="56">
        <v>8.5</v>
      </c>
      <c r="Q55" s="51" t="str">
        <f t="shared" si="7"/>
        <v>Đạt</v>
      </c>
      <c r="R55" s="56">
        <v>8.5</v>
      </c>
      <c r="S55" s="52" t="str">
        <f t="shared" si="8"/>
        <v>Đạt</v>
      </c>
      <c r="T55" s="53">
        <f t="shared" si="9"/>
        <v>17</v>
      </c>
      <c r="U55" s="54" t="str">
        <f t="shared" si="10"/>
        <v>CẤP CHỨNG CHỈ</v>
      </c>
      <c r="V55" s="55">
        <f t="shared" si="11"/>
        <v>1</v>
      </c>
      <c r="W55" s="55">
        <f t="shared" si="12"/>
        <v>1</v>
      </c>
      <c r="X55" s="55">
        <f t="shared" si="13"/>
        <v>2</v>
      </c>
    </row>
    <row r="56" spans="1:24" s="18" customFormat="1" ht="21.75" customHeight="1" x14ac:dyDescent="0.25">
      <c r="A56" s="11">
        <v>50</v>
      </c>
      <c r="B56" s="12" t="s">
        <v>261</v>
      </c>
      <c r="C56" s="131" t="s">
        <v>87</v>
      </c>
      <c r="D56" s="132" t="s">
        <v>88</v>
      </c>
      <c r="E56" s="110"/>
      <c r="F56" s="25" t="s">
        <v>4</v>
      </c>
      <c r="G56" s="25" t="s">
        <v>160</v>
      </c>
      <c r="H56" s="25" t="s">
        <v>6</v>
      </c>
      <c r="I56" s="25" t="s">
        <v>161</v>
      </c>
      <c r="J56" s="14" t="s">
        <v>13</v>
      </c>
      <c r="K56" s="15"/>
      <c r="L56" s="16"/>
      <c r="M56" s="16"/>
      <c r="N56" s="14"/>
      <c r="O56" s="17"/>
      <c r="P56" s="56">
        <v>6.75</v>
      </c>
      <c r="Q56" s="51" t="str">
        <f t="shared" si="7"/>
        <v>Đạt</v>
      </c>
      <c r="R56" s="56">
        <v>8.5</v>
      </c>
      <c r="S56" s="52" t="str">
        <f t="shared" si="8"/>
        <v>Đạt</v>
      </c>
      <c r="T56" s="53">
        <f t="shared" si="9"/>
        <v>15.25</v>
      </c>
      <c r="U56" s="54" t="str">
        <f t="shared" si="10"/>
        <v>CẤP CHỨNG CHỈ</v>
      </c>
      <c r="V56" s="55">
        <f t="shared" si="11"/>
        <v>1</v>
      </c>
      <c r="W56" s="55">
        <f t="shared" si="12"/>
        <v>1</v>
      </c>
      <c r="X56" s="55">
        <f t="shared" si="13"/>
        <v>2</v>
      </c>
    </row>
    <row r="57" spans="1:24" s="18" customFormat="1" ht="21.75" customHeight="1" x14ac:dyDescent="0.25">
      <c r="A57" s="11">
        <v>51</v>
      </c>
      <c r="B57" s="12" t="s">
        <v>262</v>
      </c>
      <c r="C57" s="126" t="s">
        <v>99</v>
      </c>
      <c r="D57" s="127" t="s">
        <v>19</v>
      </c>
      <c r="E57" s="108"/>
      <c r="F57" s="24" t="s">
        <v>4</v>
      </c>
      <c r="G57" s="29" t="s">
        <v>175</v>
      </c>
      <c r="H57" s="24" t="s">
        <v>5</v>
      </c>
      <c r="I57" s="25" t="s">
        <v>176</v>
      </c>
      <c r="J57" s="14" t="s">
        <v>13</v>
      </c>
      <c r="K57" s="15"/>
      <c r="L57" s="16"/>
      <c r="M57" s="16"/>
      <c r="N57" s="14"/>
      <c r="O57" s="17"/>
      <c r="P57" s="56">
        <v>7.5</v>
      </c>
      <c r="Q57" s="51" t="str">
        <f t="shared" si="7"/>
        <v>Đạt</v>
      </c>
      <c r="R57" s="56">
        <v>8.5</v>
      </c>
      <c r="S57" s="52" t="str">
        <f t="shared" si="8"/>
        <v>Đạt</v>
      </c>
      <c r="T57" s="53">
        <f t="shared" si="9"/>
        <v>16</v>
      </c>
      <c r="U57" s="54" t="str">
        <f t="shared" si="10"/>
        <v>CẤP CHỨNG CHỈ</v>
      </c>
      <c r="V57" s="55">
        <f t="shared" si="11"/>
        <v>1</v>
      </c>
      <c r="W57" s="55">
        <f t="shared" si="12"/>
        <v>1</v>
      </c>
      <c r="X57" s="55">
        <f t="shared" si="13"/>
        <v>2</v>
      </c>
    </row>
    <row r="58" spans="1:24" s="18" customFormat="1" ht="21.75" customHeight="1" x14ac:dyDescent="0.25">
      <c r="A58" s="11">
        <v>52</v>
      </c>
      <c r="B58" s="12" t="s">
        <v>256</v>
      </c>
      <c r="C58" s="128" t="s">
        <v>100</v>
      </c>
      <c r="D58" s="129" t="s">
        <v>27</v>
      </c>
      <c r="E58" s="110"/>
      <c r="F58" s="26" t="s">
        <v>3</v>
      </c>
      <c r="G58" s="27" t="s">
        <v>177</v>
      </c>
      <c r="H58" s="24" t="s">
        <v>171</v>
      </c>
      <c r="I58" s="28" t="s">
        <v>178</v>
      </c>
      <c r="J58" s="14" t="s">
        <v>13</v>
      </c>
      <c r="K58" s="15"/>
      <c r="L58" s="81"/>
      <c r="M58" s="16"/>
      <c r="N58" s="14"/>
      <c r="O58" s="17"/>
      <c r="P58" s="56">
        <v>9.5</v>
      </c>
      <c r="Q58" s="51" t="str">
        <f t="shared" si="7"/>
        <v>Đạt</v>
      </c>
      <c r="R58" s="56">
        <v>9</v>
      </c>
      <c r="S58" s="52" t="str">
        <f t="shared" si="8"/>
        <v>Đạt</v>
      </c>
      <c r="T58" s="53">
        <f t="shared" si="9"/>
        <v>18.5</v>
      </c>
      <c r="U58" s="54" t="str">
        <f t="shared" si="10"/>
        <v>CẤP CHỨNG CHỈ</v>
      </c>
      <c r="V58" s="55">
        <f t="shared" si="11"/>
        <v>1</v>
      </c>
      <c r="W58" s="55">
        <f t="shared" si="12"/>
        <v>1</v>
      </c>
      <c r="X58" s="55">
        <f t="shared" si="13"/>
        <v>2</v>
      </c>
    </row>
    <row r="59" spans="1:24" s="18" customFormat="1" ht="21.75" customHeight="1" x14ac:dyDescent="0.25">
      <c r="A59" s="11">
        <v>53</v>
      </c>
      <c r="B59" s="12" t="s">
        <v>263</v>
      </c>
      <c r="C59" s="135" t="s">
        <v>62</v>
      </c>
      <c r="D59" s="136" t="s">
        <v>12</v>
      </c>
      <c r="E59" s="113"/>
      <c r="F59" s="31" t="s">
        <v>4</v>
      </c>
      <c r="G59" s="33" t="s">
        <v>274</v>
      </c>
      <c r="H59" s="31" t="s">
        <v>5</v>
      </c>
      <c r="I59" s="33" t="s">
        <v>130</v>
      </c>
      <c r="J59" s="14" t="s">
        <v>13</v>
      </c>
      <c r="K59" s="15"/>
      <c r="L59" s="16"/>
      <c r="M59" s="16"/>
      <c r="N59" s="14"/>
      <c r="O59" s="17"/>
      <c r="P59" s="56">
        <v>7.5</v>
      </c>
      <c r="Q59" s="51" t="str">
        <f t="shared" si="7"/>
        <v>Đạt</v>
      </c>
      <c r="R59" s="56">
        <v>8.75</v>
      </c>
      <c r="S59" s="52" t="str">
        <f t="shared" si="8"/>
        <v>Đạt</v>
      </c>
      <c r="T59" s="53">
        <f t="shared" si="9"/>
        <v>16.25</v>
      </c>
      <c r="U59" s="54" t="str">
        <f t="shared" si="10"/>
        <v>CẤP CHỨNG CHỈ</v>
      </c>
      <c r="V59" s="55">
        <f t="shared" si="11"/>
        <v>1</v>
      </c>
      <c r="W59" s="55">
        <f t="shared" si="12"/>
        <v>1</v>
      </c>
      <c r="X59" s="55">
        <f t="shared" si="13"/>
        <v>2</v>
      </c>
    </row>
    <row r="60" spans="1:24" s="18" customFormat="1" ht="21.75" customHeight="1" x14ac:dyDescent="0.25">
      <c r="A60" s="11">
        <v>54</v>
      </c>
      <c r="B60" s="12" t="s">
        <v>264</v>
      </c>
      <c r="C60" s="126" t="s">
        <v>76</v>
      </c>
      <c r="D60" s="127" t="s">
        <v>77</v>
      </c>
      <c r="E60" s="108" t="s">
        <v>206</v>
      </c>
      <c r="F60" s="24" t="s">
        <v>3</v>
      </c>
      <c r="G60" s="25" t="s">
        <v>148</v>
      </c>
      <c r="H60" s="25" t="s">
        <v>147</v>
      </c>
      <c r="I60" s="25"/>
      <c r="J60" s="14" t="s">
        <v>13</v>
      </c>
      <c r="K60" s="15"/>
      <c r="L60" s="16"/>
      <c r="M60" s="16"/>
      <c r="N60" s="14"/>
      <c r="O60" s="17"/>
      <c r="P60" s="56">
        <v>5.5</v>
      </c>
      <c r="Q60" s="51" t="str">
        <f t="shared" si="7"/>
        <v>Đạt</v>
      </c>
      <c r="R60" s="56">
        <v>8.5</v>
      </c>
      <c r="S60" s="52" t="str">
        <f t="shared" si="8"/>
        <v>Đạt</v>
      </c>
      <c r="T60" s="53">
        <f t="shared" si="9"/>
        <v>14</v>
      </c>
      <c r="U60" s="54" t="str">
        <f t="shared" si="10"/>
        <v>CẤP CHỨNG CHỈ</v>
      </c>
      <c r="V60" s="55">
        <f t="shared" si="11"/>
        <v>1</v>
      </c>
      <c r="W60" s="55">
        <f t="shared" si="12"/>
        <v>1</v>
      </c>
      <c r="X60" s="55">
        <f t="shared" si="13"/>
        <v>2</v>
      </c>
    </row>
    <row r="61" spans="1:24" ht="18.75" customHeight="1" x14ac:dyDescent="0.25">
      <c r="A61" s="36"/>
      <c r="B61" s="87"/>
      <c r="C61" s="88"/>
      <c r="D61" s="104"/>
      <c r="E61" s="118"/>
      <c r="F61" s="37"/>
      <c r="G61" s="89"/>
      <c r="H61" s="89"/>
      <c r="I61" s="38"/>
      <c r="J61" s="142"/>
      <c r="K61" s="142"/>
      <c r="L61" s="142"/>
      <c r="M61" s="142"/>
      <c r="N61" s="142"/>
      <c r="O61" s="142"/>
      <c r="P61" s="90"/>
      <c r="Q61" s="59"/>
      <c r="R61" s="91"/>
      <c r="S61" s="60"/>
      <c r="T61" s="91"/>
      <c r="U61" s="92" t="s">
        <v>277</v>
      </c>
      <c r="V61" s="93"/>
    </row>
    <row r="62" spans="1:24" ht="18.75" customHeight="1" x14ac:dyDescent="0.25">
      <c r="A62" s="39"/>
      <c r="B62" s="94"/>
      <c r="C62" s="139"/>
      <c r="D62" s="95"/>
      <c r="E62" s="87"/>
      <c r="F62" s="40"/>
      <c r="G62" s="96"/>
      <c r="H62" s="96"/>
      <c r="I62" s="97"/>
      <c r="J62" s="97"/>
      <c r="K62" s="97"/>
      <c r="L62" s="97"/>
      <c r="M62" s="97"/>
      <c r="N62" s="97"/>
      <c r="O62" s="98"/>
      <c r="P62" s="90"/>
      <c r="Q62" s="99"/>
      <c r="R62" s="91"/>
      <c r="S62" s="99"/>
      <c r="T62" s="91"/>
      <c r="U62" s="100" t="s">
        <v>276</v>
      </c>
      <c r="V62" s="101"/>
    </row>
    <row r="63" spans="1:24" ht="18.75" customHeight="1" x14ac:dyDescent="0.25">
      <c r="A63" s="39"/>
      <c r="B63" s="39"/>
      <c r="C63" s="94"/>
      <c r="D63" s="140"/>
      <c r="E63" s="95"/>
      <c r="F63" s="5"/>
      <c r="G63" s="40"/>
      <c r="H63" s="43"/>
      <c r="I63" s="41"/>
      <c r="J63" s="41"/>
      <c r="K63" s="41"/>
      <c r="L63" s="41"/>
      <c r="M63" s="41"/>
      <c r="N63" s="41"/>
      <c r="O63" s="42"/>
    </row>
    <row r="64" spans="1:24" ht="18.75" customHeight="1" x14ac:dyDescent="0.25">
      <c r="A64" s="39"/>
      <c r="B64" s="39"/>
      <c r="C64" s="94"/>
      <c r="D64" s="140"/>
      <c r="E64" s="95"/>
      <c r="F64" s="5"/>
      <c r="G64" s="40"/>
      <c r="H64" s="43"/>
      <c r="I64" s="41"/>
      <c r="J64" s="41"/>
      <c r="K64" s="41"/>
      <c r="L64" s="41"/>
      <c r="M64" s="41"/>
      <c r="N64" s="41"/>
      <c r="O64" s="42"/>
    </row>
    <row r="65" spans="3:18" ht="18.75" customHeight="1" x14ac:dyDescent="0.25">
      <c r="C65" s="143"/>
      <c r="D65" s="143"/>
      <c r="E65" s="143"/>
      <c r="F65" s="143"/>
      <c r="G65" s="37"/>
      <c r="H65" s="44"/>
      <c r="I65" s="45"/>
      <c r="J65" s="143"/>
      <c r="K65" s="143"/>
      <c r="L65" s="143"/>
      <c r="M65" s="143"/>
      <c r="N65" s="143"/>
      <c r="O65" s="143"/>
    </row>
    <row r="66" spans="3:18" ht="21.75" customHeight="1" x14ac:dyDescent="0.25">
      <c r="F66" s="46"/>
      <c r="G66" s="37"/>
      <c r="H66" s="46"/>
    </row>
    <row r="67" spans="3:18" ht="21.75" customHeight="1" x14ac:dyDescent="0.25">
      <c r="F67" s="46"/>
      <c r="G67" s="37"/>
      <c r="H67" s="46"/>
    </row>
    <row r="68" spans="3:18" ht="21.75" customHeight="1" x14ac:dyDescent="0.25">
      <c r="F68" s="46"/>
      <c r="G68" s="37"/>
      <c r="H68" s="46"/>
    </row>
    <row r="69" spans="3:18" ht="18" customHeight="1" x14ac:dyDescent="0.25">
      <c r="F69" s="46"/>
      <c r="G69" s="37"/>
      <c r="H69" s="46"/>
    </row>
    <row r="70" spans="3:18" ht="18" customHeight="1" x14ac:dyDescent="0.25">
      <c r="F70" s="46"/>
      <c r="G70" s="37"/>
      <c r="H70" s="46"/>
    </row>
    <row r="71" spans="3:18" ht="18" customHeight="1" x14ac:dyDescent="0.25">
      <c r="F71" s="46"/>
      <c r="G71" s="37"/>
      <c r="H71" s="46"/>
    </row>
    <row r="72" spans="3:18" ht="18" customHeight="1" x14ac:dyDescent="0.25">
      <c r="F72" s="46"/>
      <c r="G72" s="37"/>
      <c r="H72" s="46"/>
    </row>
    <row r="73" spans="3:18" s="47" customFormat="1" ht="18" customHeight="1" x14ac:dyDescent="0.25">
      <c r="C73" s="141"/>
      <c r="D73" s="88"/>
      <c r="E73" s="116"/>
      <c r="F73" s="46"/>
      <c r="G73" s="37"/>
      <c r="H73" s="46"/>
      <c r="O73" s="48"/>
      <c r="P73" s="57"/>
      <c r="Q73" s="4"/>
      <c r="R73" s="57"/>
    </row>
    <row r="74" spans="3:18" s="47" customFormat="1" ht="18" customHeight="1" x14ac:dyDescent="0.25">
      <c r="C74" s="141"/>
      <c r="D74" s="88"/>
      <c r="E74" s="116"/>
      <c r="F74" s="46"/>
      <c r="G74" s="37"/>
      <c r="H74" s="46"/>
      <c r="O74" s="48"/>
      <c r="P74" s="57"/>
      <c r="Q74" s="4"/>
      <c r="R74" s="57"/>
    </row>
    <row r="75" spans="3:18" s="47" customFormat="1" ht="18" customHeight="1" x14ac:dyDescent="0.25">
      <c r="C75" s="141"/>
      <c r="D75" s="88"/>
      <c r="E75" s="116"/>
      <c r="F75" s="46"/>
      <c r="G75" s="37"/>
      <c r="H75" s="46"/>
      <c r="O75" s="48"/>
      <c r="P75" s="57"/>
      <c r="Q75" s="4"/>
      <c r="R75" s="57"/>
    </row>
    <row r="76" spans="3:18" s="47" customFormat="1" ht="18" customHeight="1" x14ac:dyDescent="0.25">
      <c r="C76" s="141"/>
      <c r="D76" s="88"/>
      <c r="E76" s="116"/>
      <c r="F76" s="46"/>
      <c r="G76" s="37"/>
      <c r="H76" s="46"/>
      <c r="O76" s="48"/>
      <c r="P76" s="57"/>
      <c r="Q76" s="4"/>
      <c r="R76" s="57"/>
    </row>
    <row r="77" spans="3:18" s="47" customFormat="1" ht="18" customHeight="1" x14ac:dyDescent="0.25">
      <c r="C77" s="141"/>
      <c r="D77" s="88"/>
      <c r="E77" s="116"/>
      <c r="F77" s="46"/>
      <c r="G77" s="37"/>
      <c r="H77" s="46"/>
      <c r="O77" s="48"/>
      <c r="P77" s="57"/>
      <c r="Q77" s="4"/>
      <c r="R77" s="57"/>
    </row>
    <row r="78" spans="3:18" s="47" customFormat="1" ht="18" customHeight="1" x14ac:dyDescent="0.25">
      <c r="C78" s="141"/>
      <c r="D78" s="88"/>
      <c r="E78" s="116"/>
      <c r="F78" s="46"/>
      <c r="G78" s="37"/>
      <c r="H78" s="46"/>
      <c r="O78" s="48"/>
      <c r="P78" s="57"/>
      <c r="Q78" s="4"/>
      <c r="R78" s="57"/>
    </row>
    <row r="79" spans="3:18" s="47" customFormat="1" ht="18" customHeight="1" x14ac:dyDescent="0.25">
      <c r="C79" s="141"/>
      <c r="D79" s="88"/>
      <c r="E79" s="116"/>
      <c r="F79" s="46"/>
      <c r="G79" s="37"/>
      <c r="H79" s="46"/>
      <c r="O79" s="48"/>
      <c r="P79" s="57"/>
      <c r="Q79" s="4"/>
      <c r="R79" s="57"/>
    </row>
    <row r="80" spans="3:18" s="47" customFormat="1" ht="18" customHeight="1" x14ac:dyDescent="0.25">
      <c r="C80" s="141"/>
      <c r="D80" s="88"/>
      <c r="E80" s="116"/>
      <c r="F80" s="46"/>
      <c r="G80" s="37"/>
      <c r="H80" s="46"/>
      <c r="O80" s="48"/>
      <c r="P80" s="57"/>
      <c r="Q80" s="4"/>
      <c r="R80" s="57"/>
    </row>
    <row r="81" spans="3:18" s="47" customFormat="1" ht="18" customHeight="1" x14ac:dyDescent="0.25">
      <c r="C81" s="141"/>
      <c r="D81" s="88"/>
      <c r="E81" s="116"/>
      <c r="F81" s="46"/>
      <c r="G81" s="37"/>
      <c r="H81" s="46"/>
      <c r="O81" s="48"/>
      <c r="P81" s="57"/>
      <c r="Q81" s="4"/>
      <c r="R81" s="57"/>
    </row>
    <row r="82" spans="3:18" s="47" customFormat="1" ht="18" customHeight="1" x14ac:dyDescent="0.25">
      <c r="C82" s="141"/>
      <c r="D82" s="88"/>
      <c r="E82" s="116"/>
      <c r="F82" s="46"/>
      <c r="G82" s="37"/>
      <c r="H82" s="46"/>
      <c r="O82" s="48"/>
      <c r="P82" s="57"/>
      <c r="Q82" s="4"/>
      <c r="R82" s="57"/>
    </row>
    <row r="83" spans="3:18" s="47" customFormat="1" ht="18" customHeight="1" x14ac:dyDescent="0.25">
      <c r="C83" s="141"/>
      <c r="D83" s="88"/>
      <c r="E83" s="116"/>
      <c r="F83" s="46"/>
      <c r="G83" s="37"/>
      <c r="H83" s="46"/>
      <c r="O83" s="48"/>
      <c r="P83" s="57"/>
      <c r="Q83" s="4"/>
      <c r="R83" s="57"/>
    </row>
    <row r="84" spans="3:18" s="47" customFormat="1" ht="18" customHeight="1" x14ac:dyDescent="0.25">
      <c r="C84" s="141"/>
      <c r="D84" s="88"/>
      <c r="E84" s="116"/>
      <c r="F84" s="46"/>
      <c r="G84" s="37"/>
      <c r="H84" s="46"/>
      <c r="O84" s="48"/>
      <c r="P84" s="57"/>
      <c r="Q84" s="4"/>
      <c r="R84" s="57"/>
    </row>
    <row r="85" spans="3:18" s="47" customFormat="1" ht="18" customHeight="1" x14ac:dyDescent="0.25">
      <c r="C85" s="141"/>
      <c r="D85" s="88"/>
      <c r="E85" s="116"/>
      <c r="F85" s="46"/>
      <c r="G85" s="37"/>
      <c r="H85" s="46"/>
      <c r="O85" s="48"/>
      <c r="P85" s="57"/>
      <c r="Q85" s="4"/>
      <c r="R85" s="57"/>
    </row>
    <row r="86" spans="3:18" s="47" customFormat="1" ht="18" customHeight="1" x14ac:dyDescent="0.25">
      <c r="C86" s="141"/>
      <c r="D86" s="88"/>
      <c r="E86" s="116"/>
      <c r="F86" s="46"/>
      <c r="G86" s="37"/>
      <c r="H86" s="46"/>
      <c r="O86" s="48"/>
      <c r="P86" s="57"/>
      <c r="Q86" s="4"/>
      <c r="R86" s="57"/>
    </row>
    <row r="87" spans="3:18" s="47" customFormat="1" ht="18" customHeight="1" x14ac:dyDescent="0.25">
      <c r="C87" s="141"/>
      <c r="D87" s="88"/>
      <c r="E87" s="116"/>
      <c r="F87" s="46"/>
      <c r="G87" s="37"/>
      <c r="H87" s="46"/>
      <c r="O87" s="48"/>
      <c r="P87" s="57"/>
      <c r="Q87" s="4"/>
      <c r="R87" s="57"/>
    </row>
    <row r="88" spans="3:18" s="47" customFormat="1" ht="18" customHeight="1" x14ac:dyDescent="0.25">
      <c r="C88" s="141"/>
      <c r="D88" s="88"/>
      <c r="E88" s="116"/>
      <c r="F88" s="46"/>
      <c r="G88" s="37"/>
      <c r="H88" s="46"/>
      <c r="O88" s="48"/>
      <c r="P88" s="57"/>
      <c r="Q88" s="4"/>
      <c r="R88" s="57"/>
    </row>
    <row r="89" spans="3:18" s="47" customFormat="1" ht="18" customHeight="1" x14ac:dyDescent="0.25">
      <c r="C89" s="141"/>
      <c r="D89" s="88"/>
      <c r="E89" s="116"/>
      <c r="F89" s="46"/>
      <c r="G89" s="37"/>
      <c r="H89" s="46"/>
      <c r="O89" s="48"/>
      <c r="P89" s="57"/>
      <c r="Q89" s="4"/>
      <c r="R89" s="57"/>
    </row>
    <row r="90" spans="3:18" s="47" customFormat="1" ht="18" customHeight="1" x14ac:dyDescent="0.25">
      <c r="C90" s="141"/>
      <c r="D90" s="88"/>
      <c r="E90" s="116"/>
      <c r="F90" s="46"/>
      <c r="G90" s="37"/>
      <c r="H90" s="46"/>
      <c r="O90" s="48"/>
      <c r="P90" s="57"/>
      <c r="Q90" s="4"/>
      <c r="R90" s="57"/>
    </row>
    <row r="91" spans="3:18" s="47" customFormat="1" ht="18" customHeight="1" x14ac:dyDescent="0.25">
      <c r="C91" s="141"/>
      <c r="D91" s="88"/>
      <c r="E91" s="116"/>
      <c r="F91" s="46"/>
      <c r="G91" s="37"/>
      <c r="H91" s="46"/>
      <c r="O91" s="48"/>
      <c r="P91" s="57"/>
      <c r="Q91" s="4"/>
      <c r="R91" s="57"/>
    </row>
    <row r="92" spans="3:18" s="47" customFormat="1" ht="18" customHeight="1" x14ac:dyDescent="0.25">
      <c r="C92" s="141"/>
      <c r="D92" s="88"/>
      <c r="E92" s="116"/>
      <c r="F92" s="46"/>
      <c r="G92" s="37"/>
      <c r="H92" s="46"/>
      <c r="O92" s="48"/>
      <c r="P92" s="57"/>
      <c r="Q92" s="4"/>
      <c r="R92" s="57"/>
    </row>
    <row r="93" spans="3:18" s="47" customFormat="1" ht="18" customHeight="1" x14ac:dyDescent="0.25">
      <c r="C93" s="141"/>
      <c r="D93" s="88"/>
      <c r="E93" s="116"/>
      <c r="F93" s="46"/>
      <c r="G93" s="37"/>
      <c r="H93" s="46"/>
      <c r="O93" s="48"/>
      <c r="P93" s="57"/>
      <c r="Q93" s="4"/>
      <c r="R93" s="57"/>
    </row>
    <row r="94" spans="3:18" s="47" customFormat="1" ht="18" customHeight="1" x14ac:dyDescent="0.25">
      <c r="C94" s="141"/>
      <c r="D94" s="88"/>
      <c r="E94" s="116"/>
      <c r="F94" s="46"/>
      <c r="G94" s="37"/>
      <c r="H94" s="46"/>
      <c r="O94" s="48"/>
      <c r="P94" s="57"/>
      <c r="Q94" s="4"/>
      <c r="R94" s="57"/>
    </row>
    <row r="95" spans="3:18" s="47" customFormat="1" ht="18" customHeight="1" x14ac:dyDescent="0.25">
      <c r="C95" s="141"/>
      <c r="D95" s="88"/>
      <c r="E95" s="116"/>
      <c r="F95" s="46"/>
      <c r="G95" s="37"/>
      <c r="H95" s="46"/>
      <c r="O95" s="48"/>
      <c r="P95" s="57"/>
      <c r="Q95" s="4"/>
      <c r="R95" s="57"/>
    </row>
    <row r="96" spans="3:18" s="47" customFormat="1" ht="18" customHeight="1" x14ac:dyDescent="0.25">
      <c r="C96" s="141"/>
      <c r="D96" s="88"/>
      <c r="E96" s="116"/>
      <c r="F96" s="46"/>
      <c r="G96" s="37"/>
      <c r="H96" s="46"/>
      <c r="O96" s="48"/>
      <c r="P96" s="57"/>
      <c r="Q96" s="4"/>
      <c r="R96" s="57"/>
    </row>
    <row r="97" spans="3:18" s="47" customFormat="1" ht="18" customHeight="1" x14ac:dyDescent="0.25">
      <c r="C97" s="141"/>
      <c r="D97" s="88"/>
      <c r="E97" s="116"/>
      <c r="F97" s="46"/>
      <c r="G97" s="37"/>
      <c r="H97" s="46"/>
      <c r="O97" s="48"/>
      <c r="P97" s="57"/>
      <c r="Q97" s="4"/>
      <c r="R97" s="57"/>
    </row>
    <row r="98" spans="3:18" s="47" customFormat="1" ht="18" customHeight="1" x14ac:dyDescent="0.25">
      <c r="C98" s="141"/>
      <c r="D98" s="88"/>
      <c r="E98" s="116"/>
      <c r="F98" s="46"/>
      <c r="G98" s="37"/>
      <c r="H98" s="46"/>
      <c r="O98" s="48"/>
      <c r="P98" s="57"/>
      <c r="Q98" s="4"/>
      <c r="R98" s="57"/>
    </row>
    <row r="99" spans="3:18" s="47" customFormat="1" ht="18" customHeight="1" x14ac:dyDescent="0.25">
      <c r="C99" s="141"/>
      <c r="D99" s="88"/>
      <c r="E99" s="116"/>
      <c r="F99" s="46"/>
      <c r="G99" s="37"/>
      <c r="H99" s="46"/>
      <c r="O99" s="48"/>
      <c r="P99" s="57"/>
      <c r="Q99" s="4"/>
      <c r="R99" s="57"/>
    </row>
    <row r="100" spans="3:18" s="47" customFormat="1" ht="18" customHeight="1" x14ac:dyDescent="0.25">
      <c r="C100" s="141"/>
      <c r="D100" s="88"/>
      <c r="E100" s="116"/>
      <c r="F100" s="46"/>
      <c r="G100" s="37"/>
      <c r="H100" s="46"/>
      <c r="O100" s="48"/>
      <c r="P100" s="57"/>
      <c r="Q100" s="4"/>
      <c r="R100" s="57"/>
    </row>
    <row r="101" spans="3:18" s="47" customFormat="1" ht="18" customHeight="1" x14ac:dyDescent="0.25">
      <c r="C101" s="141"/>
      <c r="D101" s="88"/>
      <c r="E101" s="116"/>
      <c r="F101" s="46"/>
      <c r="G101" s="37"/>
      <c r="H101" s="46"/>
      <c r="O101" s="48"/>
      <c r="P101" s="57"/>
      <c r="Q101" s="4"/>
      <c r="R101" s="57"/>
    </row>
    <row r="102" spans="3:18" s="47" customFormat="1" ht="18" customHeight="1" x14ac:dyDescent="0.25">
      <c r="C102" s="141"/>
      <c r="D102" s="88"/>
      <c r="E102" s="116"/>
      <c r="F102" s="46"/>
      <c r="G102" s="37"/>
      <c r="H102" s="46"/>
      <c r="O102" s="48"/>
      <c r="P102" s="57"/>
      <c r="Q102" s="4"/>
      <c r="R102" s="57"/>
    </row>
    <row r="103" spans="3:18" s="47" customFormat="1" ht="18" customHeight="1" x14ac:dyDescent="0.25">
      <c r="C103" s="141"/>
      <c r="D103" s="88"/>
      <c r="E103" s="116"/>
      <c r="F103" s="46"/>
      <c r="G103" s="37"/>
      <c r="H103" s="46"/>
      <c r="O103" s="48"/>
      <c r="P103" s="57"/>
      <c r="Q103" s="4"/>
      <c r="R103" s="57"/>
    </row>
    <row r="104" spans="3:18" s="47" customFormat="1" ht="18" customHeight="1" x14ac:dyDescent="0.25">
      <c r="C104" s="141"/>
      <c r="D104" s="88"/>
      <c r="E104" s="116"/>
      <c r="F104" s="46"/>
      <c r="G104" s="37"/>
      <c r="H104" s="46"/>
      <c r="O104" s="48"/>
      <c r="P104" s="57"/>
      <c r="Q104" s="4"/>
      <c r="R104" s="57"/>
    </row>
    <row r="105" spans="3:18" s="47" customFormat="1" ht="18" customHeight="1" x14ac:dyDescent="0.25">
      <c r="C105" s="141"/>
      <c r="D105" s="88"/>
      <c r="E105" s="116"/>
      <c r="F105" s="46"/>
      <c r="G105" s="37"/>
      <c r="H105" s="46"/>
      <c r="O105" s="48"/>
      <c r="P105" s="57"/>
      <c r="Q105" s="4"/>
      <c r="R105" s="57"/>
    </row>
    <row r="106" spans="3:18" s="47" customFormat="1" ht="18" customHeight="1" x14ac:dyDescent="0.25">
      <c r="C106" s="141"/>
      <c r="D106" s="88"/>
      <c r="E106" s="116"/>
      <c r="F106" s="46"/>
      <c r="G106" s="37"/>
      <c r="H106" s="46"/>
      <c r="O106" s="48"/>
      <c r="P106" s="57"/>
      <c r="Q106" s="4"/>
      <c r="R106" s="57"/>
    </row>
    <row r="107" spans="3:18" s="47" customFormat="1" ht="18" customHeight="1" x14ac:dyDescent="0.25">
      <c r="C107" s="141"/>
      <c r="D107" s="88"/>
      <c r="E107" s="116"/>
      <c r="F107" s="46"/>
      <c r="G107" s="37"/>
      <c r="H107" s="46"/>
      <c r="O107" s="48"/>
      <c r="P107" s="57"/>
      <c r="Q107" s="4"/>
      <c r="R107" s="57"/>
    </row>
    <row r="108" spans="3:18" s="47" customFormat="1" ht="18" customHeight="1" x14ac:dyDescent="0.25">
      <c r="C108" s="141"/>
      <c r="D108" s="88"/>
      <c r="E108" s="116"/>
      <c r="F108" s="46"/>
      <c r="G108" s="37"/>
      <c r="H108" s="46"/>
      <c r="O108" s="48"/>
      <c r="P108" s="57"/>
      <c r="Q108" s="4"/>
      <c r="R108" s="57"/>
    </row>
    <row r="109" spans="3:18" s="47" customFormat="1" ht="18" customHeight="1" x14ac:dyDescent="0.25">
      <c r="C109" s="141"/>
      <c r="D109" s="88"/>
      <c r="E109" s="116"/>
      <c r="F109" s="46"/>
      <c r="G109" s="37"/>
      <c r="H109" s="46"/>
      <c r="O109" s="48"/>
      <c r="P109" s="57"/>
      <c r="Q109" s="4"/>
      <c r="R109" s="57"/>
    </row>
    <row r="110" spans="3:18" s="47" customFormat="1" ht="18" customHeight="1" x14ac:dyDescent="0.25">
      <c r="C110" s="141"/>
      <c r="D110" s="88"/>
      <c r="E110" s="116"/>
      <c r="F110" s="46"/>
      <c r="G110" s="37"/>
      <c r="H110" s="46"/>
      <c r="O110" s="48"/>
      <c r="P110" s="57"/>
      <c r="Q110" s="4"/>
      <c r="R110" s="57"/>
    </row>
    <row r="111" spans="3:18" s="47" customFormat="1" ht="18" customHeight="1" x14ac:dyDescent="0.25">
      <c r="C111" s="141"/>
      <c r="D111" s="88"/>
      <c r="E111" s="116"/>
      <c r="F111" s="46"/>
      <c r="G111" s="37"/>
      <c r="H111" s="46"/>
      <c r="O111" s="48"/>
      <c r="P111" s="57"/>
      <c r="Q111" s="4"/>
      <c r="R111" s="57"/>
    </row>
    <row r="112" spans="3:18" s="47" customFormat="1" ht="18" customHeight="1" x14ac:dyDescent="0.25">
      <c r="C112" s="141"/>
      <c r="D112" s="88"/>
      <c r="E112" s="116"/>
      <c r="F112" s="46"/>
      <c r="G112" s="37"/>
      <c r="H112" s="46"/>
      <c r="O112" s="48"/>
      <c r="P112" s="57"/>
      <c r="Q112" s="4"/>
      <c r="R112" s="57"/>
    </row>
    <row r="113" spans="3:18" s="47" customFormat="1" ht="18" customHeight="1" x14ac:dyDescent="0.25">
      <c r="C113" s="141"/>
      <c r="D113" s="88"/>
      <c r="E113" s="116"/>
      <c r="F113" s="46"/>
      <c r="G113" s="37"/>
      <c r="H113" s="46"/>
      <c r="O113" s="48"/>
      <c r="P113" s="57"/>
      <c r="Q113" s="4"/>
      <c r="R113" s="57"/>
    </row>
    <row r="114" spans="3:18" s="47" customFormat="1" ht="18" customHeight="1" x14ac:dyDescent="0.25">
      <c r="C114" s="141"/>
      <c r="D114" s="88"/>
      <c r="E114" s="116"/>
      <c r="F114" s="46"/>
      <c r="G114" s="37"/>
      <c r="H114" s="46"/>
      <c r="O114" s="48"/>
      <c r="P114" s="57"/>
      <c r="Q114" s="4"/>
      <c r="R114" s="57"/>
    </row>
    <row r="115" spans="3:18" s="47" customFormat="1" ht="18" customHeight="1" x14ac:dyDescent="0.25">
      <c r="C115" s="141"/>
      <c r="D115" s="88"/>
      <c r="E115" s="116"/>
      <c r="F115" s="46"/>
      <c r="G115" s="37"/>
      <c r="H115" s="46"/>
      <c r="O115" s="48"/>
      <c r="P115" s="57"/>
      <c r="Q115" s="4"/>
      <c r="R115" s="57"/>
    </row>
    <row r="116" spans="3:18" s="47" customFormat="1" ht="18" customHeight="1" x14ac:dyDescent="0.25">
      <c r="C116" s="141"/>
      <c r="D116" s="88"/>
      <c r="E116" s="116"/>
      <c r="F116" s="46"/>
      <c r="G116" s="37"/>
      <c r="H116" s="46"/>
      <c r="O116" s="48"/>
      <c r="P116" s="57"/>
      <c r="Q116" s="4"/>
      <c r="R116" s="57"/>
    </row>
    <row r="117" spans="3:18" s="47" customFormat="1" ht="18" customHeight="1" x14ac:dyDescent="0.25">
      <c r="C117" s="141"/>
      <c r="D117" s="88"/>
      <c r="E117" s="116"/>
      <c r="F117" s="46"/>
      <c r="G117" s="37"/>
      <c r="H117" s="46"/>
      <c r="O117" s="48"/>
      <c r="P117" s="57"/>
      <c r="Q117" s="4"/>
      <c r="R117" s="57"/>
    </row>
    <row r="118" spans="3:18" s="47" customFormat="1" ht="18" customHeight="1" x14ac:dyDescent="0.25">
      <c r="C118" s="141"/>
      <c r="D118" s="88"/>
      <c r="E118" s="116"/>
      <c r="F118" s="46"/>
      <c r="G118" s="37"/>
      <c r="H118" s="46"/>
      <c r="O118" s="48"/>
      <c r="P118" s="57"/>
      <c r="Q118" s="4"/>
      <c r="R118" s="57"/>
    </row>
    <row r="119" spans="3:18" s="47" customFormat="1" ht="18" customHeight="1" x14ac:dyDescent="0.25">
      <c r="C119" s="141"/>
      <c r="D119" s="88"/>
      <c r="E119" s="116"/>
      <c r="F119" s="46"/>
      <c r="G119" s="37"/>
      <c r="H119" s="46"/>
      <c r="O119" s="48"/>
      <c r="P119" s="57"/>
      <c r="Q119" s="4"/>
      <c r="R119" s="57"/>
    </row>
    <row r="120" spans="3:18" s="47" customFormat="1" ht="18" customHeight="1" x14ac:dyDescent="0.25">
      <c r="C120" s="141"/>
      <c r="D120" s="88"/>
      <c r="E120" s="116"/>
      <c r="F120" s="46"/>
      <c r="G120" s="37"/>
      <c r="H120" s="46"/>
      <c r="O120" s="48"/>
      <c r="P120" s="57"/>
      <c r="Q120" s="4"/>
      <c r="R120" s="57"/>
    </row>
    <row r="121" spans="3:18" s="47" customFormat="1" ht="18" customHeight="1" x14ac:dyDescent="0.25">
      <c r="C121" s="141"/>
      <c r="D121" s="88"/>
      <c r="E121" s="116"/>
      <c r="F121" s="46"/>
      <c r="G121" s="37"/>
      <c r="H121" s="46"/>
      <c r="O121" s="48"/>
      <c r="P121" s="57"/>
      <c r="Q121" s="4"/>
      <c r="R121" s="57"/>
    </row>
    <row r="122" spans="3:18" s="47" customFormat="1" ht="18" customHeight="1" x14ac:dyDescent="0.25">
      <c r="C122" s="141"/>
      <c r="D122" s="88"/>
      <c r="E122" s="116"/>
      <c r="F122" s="46"/>
      <c r="G122" s="37"/>
      <c r="H122" s="46"/>
      <c r="O122" s="48"/>
      <c r="P122" s="57"/>
      <c r="Q122" s="4"/>
      <c r="R122" s="57"/>
    </row>
    <row r="123" spans="3:18" s="47" customFormat="1" ht="18" customHeight="1" x14ac:dyDescent="0.25">
      <c r="C123" s="141"/>
      <c r="D123" s="88"/>
      <c r="E123" s="116"/>
      <c r="F123" s="46"/>
      <c r="G123" s="37"/>
      <c r="H123" s="46"/>
      <c r="O123" s="48"/>
      <c r="P123" s="57"/>
      <c r="Q123" s="4"/>
      <c r="R123" s="57"/>
    </row>
    <row r="124" spans="3:18" s="47" customFormat="1" ht="18" customHeight="1" x14ac:dyDescent="0.25">
      <c r="C124" s="141"/>
      <c r="D124" s="88"/>
      <c r="E124" s="116"/>
      <c r="F124" s="46"/>
      <c r="G124" s="37"/>
      <c r="H124" s="46"/>
      <c r="O124" s="48"/>
      <c r="P124" s="57"/>
      <c r="Q124" s="4"/>
      <c r="R124" s="57"/>
    </row>
    <row r="125" spans="3:18" s="47" customFormat="1" ht="18" customHeight="1" x14ac:dyDescent="0.25">
      <c r="C125" s="141"/>
      <c r="D125" s="88"/>
      <c r="E125" s="116"/>
      <c r="F125" s="46"/>
      <c r="G125" s="37"/>
      <c r="H125" s="46"/>
      <c r="O125" s="48"/>
      <c r="P125" s="57"/>
      <c r="Q125" s="4"/>
      <c r="R125" s="57"/>
    </row>
    <row r="126" spans="3:18" s="47" customFormat="1" ht="18" customHeight="1" x14ac:dyDescent="0.25">
      <c r="C126" s="141"/>
      <c r="D126" s="88"/>
      <c r="E126" s="116"/>
      <c r="F126" s="46"/>
      <c r="G126" s="37"/>
      <c r="H126" s="46"/>
      <c r="O126" s="48"/>
      <c r="P126" s="57"/>
      <c r="Q126" s="4"/>
      <c r="R126" s="57"/>
    </row>
    <row r="127" spans="3:18" s="47" customFormat="1" ht="18" customHeight="1" x14ac:dyDescent="0.25">
      <c r="C127" s="141"/>
      <c r="D127" s="88"/>
      <c r="E127" s="116"/>
      <c r="F127" s="46"/>
      <c r="G127" s="37"/>
      <c r="H127" s="46"/>
      <c r="O127" s="48"/>
      <c r="P127" s="57"/>
      <c r="Q127" s="4"/>
      <c r="R127" s="57"/>
    </row>
    <row r="128" spans="3:18" s="47" customFormat="1" ht="18" customHeight="1" x14ac:dyDescent="0.25">
      <c r="C128" s="141"/>
      <c r="D128" s="88"/>
      <c r="E128" s="116"/>
      <c r="F128" s="46"/>
      <c r="G128" s="37"/>
      <c r="H128" s="46"/>
      <c r="O128" s="48"/>
      <c r="P128" s="57"/>
      <c r="Q128" s="4"/>
      <c r="R128" s="57"/>
    </row>
    <row r="129" spans="3:18" s="47" customFormat="1" ht="18" customHeight="1" x14ac:dyDescent="0.25">
      <c r="C129" s="141"/>
      <c r="D129" s="88"/>
      <c r="E129" s="116"/>
      <c r="F129" s="46"/>
      <c r="G129" s="37"/>
      <c r="H129" s="46"/>
      <c r="O129" s="48"/>
      <c r="P129" s="57"/>
      <c r="Q129" s="4"/>
      <c r="R129" s="57"/>
    </row>
    <row r="130" spans="3:18" s="47" customFormat="1" ht="18" customHeight="1" x14ac:dyDescent="0.25">
      <c r="C130" s="141"/>
      <c r="D130" s="88"/>
      <c r="E130" s="116"/>
      <c r="F130" s="46"/>
      <c r="G130" s="37"/>
      <c r="H130" s="46"/>
      <c r="O130" s="48"/>
      <c r="P130" s="57"/>
      <c r="Q130" s="4"/>
      <c r="R130" s="57"/>
    </row>
    <row r="131" spans="3:18" s="47" customFormat="1" ht="18" customHeight="1" x14ac:dyDescent="0.25">
      <c r="C131" s="141"/>
      <c r="D131" s="88"/>
      <c r="E131" s="116"/>
      <c r="F131" s="46"/>
      <c r="G131" s="37"/>
      <c r="H131" s="46"/>
      <c r="O131" s="48"/>
      <c r="P131" s="57"/>
      <c r="Q131" s="4"/>
      <c r="R131" s="57"/>
    </row>
    <row r="132" spans="3:18" s="47" customFormat="1" ht="18" customHeight="1" x14ac:dyDescent="0.25">
      <c r="C132" s="141"/>
      <c r="D132" s="88"/>
      <c r="E132" s="116"/>
      <c r="F132" s="46"/>
      <c r="G132" s="37"/>
      <c r="H132" s="46"/>
      <c r="O132" s="48"/>
      <c r="P132" s="57"/>
      <c r="Q132" s="4"/>
      <c r="R132" s="57"/>
    </row>
    <row r="133" spans="3:18" s="47" customFormat="1" ht="18" customHeight="1" x14ac:dyDescent="0.25">
      <c r="C133" s="141"/>
      <c r="D133" s="88"/>
      <c r="E133" s="116"/>
      <c r="F133" s="46"/>
      <c r="G133" s="37"/>
      <c r="H133" s="46"/>
      <c r="O133" s="48"/>
      <c r="P133" s="57"/>
      <c r="Q133" s="4"/>
      <c r="R133" s="57"/>
    </row>
    <row r="134" spans="3:18" s="47" customFormat="1" ht="18" customHeight="1" x14ac:dyDescent="0.25">
      <c r="C134" s="141"/>
      <c r="D134" s="88"/>
      <c r="E134" s="116"/>
      <c r="F134" s="46"/>
      <c r="G134" s="37"/>
      <c r="H134" s="46"/>
      <c r="O134" s="48"/>
      <c r="P134" s="57"/>
      <c r="Q134" s="4"/>
      <c r="R134" s="57"/>
    </row>
    <row r="135" spans="3:18" s="47" customFormat="1" ht="18" customHeight="1" x14ac:dyDescent="0.25">
      <c r="C135" s="141"/>
      <c r="D135" s="88"/>
      <c r="E135" s="116"/>
      <c r="F135" s="46"/>
      <c r="G135" s="37"/>
      <c r="H135" s="46"/>
      <c r="O135" s="48"/>
      <c r="P135" s="57"/>
      <c r="Q135" s="4"/>
      <c r="R135" s="57"/>
    </row>
    <row r="136" spans="3:18" s="47" customFormat="1" ht="18" customHeight="1" x14ac:dyDescent="0.25">
      <c r="C136" s="141"/>
      <c r="D136" s="88"/>
      <c r="E136" s="116"/>
      <c r="F136" s="46"/>
      <c r="G136" s="37"/>
      <c r="H136" s="46"/>
      <c r="O136" s="48"/>
      <c r="P136" s="57"/>
      <c r="Q136" s="4"/>
      <c r="R136" s="57"/>
    </row>
    <row r="137" spans="3:18" s="47" customFormat="1" ht="18" customHeight="1" x14ac:dyDescent="0.25">
      <c r="C137" s="141"/>
      <c r="D137" s="88"/>
      <c r="E137" s="116"/>
      <c r="F137" s="46"/>
      <c r="G137" s="37"/>
      <c r="H137" s="46"/>
      <c r="O137" s="48"/>
      <c r="P137" s="57"/>
      <c r="Q137" s="4"/>
      <c r="R137" s="57"/>
    </row>
    <row r="138" spans="3:18" s="47" customFormat="1" ht="18" customHeight="1" x14ac:dyDescent="0.25">
      <c r="C138" s="141"/>
      <c r="D138" s="88"/>
      <c r="E138" s="116"/>
      <c r="F138" s="46"/>
      <c r="G138" s="37"/>
      <c r="H138" s="46"/>
      <c r="O138" s="48"/>
      <c r="P138" s="57"/>
      <c r="Q138" s="4"/>
      <c r="R138" s="57"/>
    </row>
    <row r="139" spans="3:18" s="47" customFormat="1" ht="18" customHeight="1" x14ac:dyDescent="0.25">
      <c r="C139" s="141"/>
      <c r="D139" s="88"/>
      <c r="E139" s="116"/>
      <c r="F139" s="46"/>
      <c r="G139" s="37"/>
      <c r="H139" s="46"/>
      <c r="O139" s="48"/>
      <c r="P139" s="57"/>
      <c r="Q139" s="4"/>
      <c r="R139" s="57"/>
    </row>
    <row r="140" spans="3:18" s="47" customFormat="1" ht="18" customHeight="1" x14ac:dyDescent="0.25">
      <c r="C140" s="141"/>
      <c r="D140" s="88"/>
      <c r="E140" s="116"/>
      <c r="F140" s="46"/>
      <c r="G140" s="37"/>
      <c r="H140" s="46"/>
      <c r="O140" s="48"/>
      <c r="P140" s="57"/>
      <c r="Q140" s="4"/>
      <c r="R140" s="57"/>
    </row>
    <row r="141" spans="3:18" s="47" customFormat="1" ht="18" customHeight="1" x14ac:dyDescent="0.25">
      <c r="C141" s="141"/>
      <c r="D141" s="88"/>
      <c r="E141" s="116"/>
      <c r="F141" s="46"/>
      <c r="G141" s="37"/>
      <c r="H141" s="46"/>
      <c r="O141" s="48"/>
      <c r="P141" s="57"/>
      <c r="Q141" s="4"/>
      <c r="R141" s="57"/>
    </row>
    <row r="142" spans="3:18" s="47" customFormat="1" ht="18" customHeight="1" x14ac:dyDescent="0.25">
      <c r="C142" s="141"/>
      <c r="D142" s="88"/>
      <c r="E142" s="116"/>
      <c r="F142" s="46"/>
      <c r="G142" s="37"/>
      <c r="H142" s="46"/>
      <c r="O142" s="48"/>
      <c r="P142" s="57"/>
      <c r="Q142" s="4"/>
      <c r="R142" s="57"/>
    </row>
    <row r="143" spans="3:18" s="47" customFormat="1" ht="18" customHeight="1" x14ac:dyDescent="0.25">
      <c r="C143" s="141"/>
      <c r="D143" s="88"/>
      <c r="E143" s="116"/>
      <c r="F143" s="46"/>
      <c r="G143" s="37"/>
      <c r="H143" s="46"/>
      <c r="O143" s="48"/>
      <c r="P143" s="57"/>
      <c r="Q143" s="4"/>
      <c r="R143" s="57"/>
    </row>
    <row r="144" spans="3:18" s="47" customFormat="1" ht="18" customHeight="1" x14ac:dyDescent="0.25">
      <c r="C144" s="141"/>
      <c r="D144" s="88"/>
      <c r="E144" s="116"/>
      <c r="F144" s="46"/>
      <c r="G144" s="37"/>
      <c r="H144" s="46"/>
      <c r="O144" s="48"/>
      <c r="P144" s="57"/>
      <c r="Q144" s="4"/>
      <c r="R144" s="57"/>
    </row>
    <row r="145" spans="3:18" s="47" customFormat="1" ht="18" customHeight="1" x14ac:dyDescent="0.25">
      <c r="C145" s="141"/>
      <c r="D145" s="88"/>
      <c r="E145" s="116"/>
      <c r="F145" s="46"/>
      <c r="G145" s="37"/>
      <c r="H145" s="46"/>
      <c r="O145" s="48"/>
      <c r="P145" s="57"/>
      <c r="Q145" s="4"/>
      <c r="R145" s="57"/>
    </row>
    <row r="146" spans="3:18" s="47" customFormat="1" ht="18" customHeight="1" x14ac:dyDescent="0.25">
      <c r="C146" s="141"/>
      <c r="D146" s="88"/>
      <c r="E146" s="116"/>
      <c r="F146" s="46"/>
      <c r="G146" s="37"/>
      <c r="H146" s="46"/>
      <c r="O146" s="48"/>
      <c r="P146" s="57"/>
      <c r="Q146" s="4"/>
      <c r="R146" s="57"/>
    </row>
    <row r="147" spans="3:18" s="47" customFormat="1" ht="18" customHeight="1" x14ac:dyDescent="0.25">
      <c r="C147" s="141"/>
      <c r="D147" s="88"/>
      <c r="E147" s="116"/>
      <c r="F147" s="46"/>
      <c r="G147" s="37"/>
      <c r="H147" s="46"/>
      <c r="O147" s="48"/>
      <c r="P147" s="57"/>
      <c r="Q147" s="4"/>
      <c r="R147" s="57"/>
    </row>
    <row r="148" spans="3:18" s="47" customFormat="1" ht="18" customHeight="1" x14ac:dyDescent="0.25">
      <c r="C148" s="141"/>
      <c r="D148" s="88"/>
      <c r="E148" s="116"/>
      <c r="F148" s="46"/>
      <c r="G148" s="37"/>
      <c r="H148" s="46"/>
      <c r="O148" s="48"/>
      <c r="P148" s="57"/>
      <c r="Q148" s="4"/>
      <c r="R148" s="57"/>
    </row>
    <row r="149" spans="3:18" s="47" customFormat="1" ht="18" customHeight="1" x14ac:dyDescent="0.25">
      <c r="C149" s="141"/>
      <c r="D149" s="88"/>
      <c r="E149" s="116"/>
      <c r="F149" s="46"/>
      <c r="G149" s="37"/>
      <c r="H149" s="46"/>
      <c r="O149" s="48"/>
      <c r="P149" s="57"/>
      <c r="Q149" s="4"/>
      <c r="R149" s="57"/>
    </row>
    <row r="150" spans="3:18" s="47" customFormat="1" ht="18" customHeight="1" x14ac:dyDescent="0.25">
      <c r="C150" s="141"/>
      <c r="D150" s="88"/>
      <c r="E150" s="116"/>
      <c r="F150" s="46"/>
      <c r="G150" s="37"/>
      <c r="H150" s="46"/>
      <c r="O150" s="48"/>
      <c r="P150" s="57"/>
      <c r="Q150" s="4"/>
      <c r="R150" s="57"/>
    </row>
    <row r="151" spans="3:18" s="47" customFormat="1" ht="18" customHeight="1" x14ac:dyDescent="0.25">
      <c r="C151" s="141"/>
      <c r="D151" s="88"/>
      <c r="E151" s="116"/>
      <c r="F151" s="46"/>
      <c r="G151" s="37"/>
      <c r="H151" s="46"/>
      <c r="O151" s="48"/>
      <c r="P151" s="57"/>
      <c r="Q151" s="4"/>
      <c r="R151" s="57"/>
    </row>
    <row r="152" spans="3:18" s="47" customFormat="1" ht="18" customHeight="1" x14ac:dyDescent="0.25">
      <c r="C152" s="141"/>
      <c r="D152" s="88"/>
      <c r="E152" s="116"/>
      <c r="F152" s="46"/>
      <c r="G152" s="37"/>
      <c r="H152" s="46"/>
      <c r="O152" s="48"/>
      <c r="P152" s="57"/>
      <c r="Q152" s="4"/>
      <c r="R152" s="57"/>
    </row>
    <row r="153" spans="3:18" s="47" customFormat="1" ht="18" customHeight="1" x14ac:dyDescent="0.25">
      <c r="C153" s="141"/>
      <c r="D153" s="88"/>
      <c r="E153" s="116"/>
      <c r="F153" s="46"/>
      <c r="G153" s="37"/>
      <c r="H153" s="46"/>
      <c r="O153" s="48"/>
      <c r="P153" s="57"/>
      <c r="Q153" s="4"/>
      <c r="R153" s="57"/>
    </row>
    <row r="154" spans="3:18" s="47" customFormat="1" ht="18" customHeight="1" x14ac:dyDescent="0.25">
      <c r="C154" s="141"/>
      <c r="D154" s="88"/>
      <c r="E154" s="116"/>
      <c r="F154" s="46"/>
      <c r="G154" s="37"/>
      <c r="H154" s="46"/>
      <c r="O154" s="48"/>
      <c r="P154" s="57"/>
      <c r="Q154" s="4"/>
      <c r="R154" s="57"/>
    </row>
    <row r="155" spans="3:18" s="47" customFormat="1" ht="18" customHeight="1" x14ac:dyDescent="0.25">
      <c r="C155" s="141"/>
      <c r="D155" s="88"/>
      <c r="E155" s="116"/>
      <c r="F155" s="46"/>
      <c r="G155" s="37"/>
      <c r="H155" s="46"/>
      <c r="O155" s="48"/>
      <c r="P155" s="57"/>
      <c r="Q155" s="4"/>
      <c r="R155" s="57"/>
    </row>
    <row r="156" spans="3:18" s="47" customFormat="1" ht="18" customHeight="1" x14ac:dyDescent="0.25">
      <c r="C156" s="141"/>
      <c r="D156" s="88"/>
      <c r="E156" s="116"/>
      <c r="F156" s="46"/>
      <c r="G156" s="37"/>
      <c r="H156" s="46"/>
      <c r="O156" s="48"/>
      <c r="P156" s="57"/>
      <c r="Q156" s="4"/>
      <c r="R156" s="57"/>
    </row>
    <row r="157" spans="3:18" s="47" customFormat="1" ht="18" customHeight="1" x14ac:dyDescent="0.25">
      <c r="C157" s="141"/>
      <c r="D157" s="88"/>
      <c r="E157" s="116"/>
      <c r="F157" s="46"/>
      <c r="G157" s="37"/>
      <c r="H157" s="46"/>
      <c r="O157" s="48"/>
      <c r="P157" s="57"/>
      <c r="Q157" s="4"/>
      <c r="R157" s="57"/>
    </row>
    <row r="158" spans="3:18" s="47" customFormat="1" ht="18" customHeight="1" x14ac:dyDescent="0.25">
      <c r="C158" s="141"/>
      <c r="D158" s="88"/>
      <c r="E158" s="116"/>
      <c r="F158" s="46"/>
      <c r="G158" s="37"/>
      <c r="H158" s="46"/>
      <c r="O158" s="48"/>
      <c r="P158" s="57"/>
      <c r="Q158" s="4"/>
      <c r="R158" s="57"/>
    </row>
    <row r="159" spans="3:18" s="47" customFormat="1" ht="18" customHeight="1" x14ac:dyDescent="0.25">
      <c r="C159" s="141"/>
      <c r="D159" s="88"/>
      <c r="E159" s="116"/>
      <c r="F159" s="46"/>
      <c r="G159" s="37"/>
      <c r="H159" s="46"/>
      <c r="O159" s="48"/>
      <c r="P159" s="57"/>
      <c r="Q159" s="4"/>
      <c r="R159" s="57"/>
    </row>
    <row r="160" spans="3:18" s="47" customFormat="1" ht="18" customHeight="1" x14ac:dyDescent="0.25">
      <c r="C160" s="141"/>
      <c r="D160" s="88"/>
      <c r="E160" s="116"/>
      <c r="F160" s="46"/>
      <c r="G160" s="37"/>
      <c r="H160" s="46"/>
      <c r="O160" s="48"/>
      <c r="P160" s="57"/>
      <c r="Q160" s="4"/>
      <c r="R160" s="57"/>
    </row>
    <row r="161" spans="3:18" s="47" customFormat="1" ht="18" customHeight="1" x14ac:dyDescent="0.25">
      <c r="C161" s="141"/>
      <c r="D161" s="88"/>
      <c r="E161" s="116"/>
      <c r="F161" s="46"/>
      <c r="G161" s="37"/>
      <c r="H161" s="46"/>
      <c r="O161" s="48"/>
      <c r="P161" s="57"/>
      <c r="Q161" s="4"/>
      <c r="R161" s="57"/>
    </row>
    <row r="162" spans="3:18" s="47" customFormat="1" ht="18" customHeight="1" x14ac:dyDescent="0.25">
      <c r="C162" s="141"/>
      <c r="D162" s="88"/>
      <c r="E162" s="116"/>
      <c r="F162" s="46"/>
      <c r="G162" s="37"/>
      <c r="H162" s="46"/>
      <c r="O162" s="48"/>
      <c r="P162" s="57"/>
      <c r="Q162" s="4"/>
      <c r="R162" s="57"/>
    </row>
    <row r="163" spans="3:18" s="47" customFormat="1" ht="18" customHeight="1" x14ac:dyDescent="0.25">
      <c r="C163" s="141"/>
      <c r="D163" s="88"/>
      <c r="E163" s="116"/>
      <c r="F163" s="46"/>
      <c r="G163" s="37"/>
      <c r="H163" s="46"/>
      <c r="O163" s="48"/>
      <c r="P163" s="57"/>
      <c r="Q163" s="4"/>
      <c r="R163" s="57"/>
    </row>
    <row r="164" spans="3:18" s="47" customFormat="1" ht="18" customHeight="1" x14ac:dyDescent="0.25">
      <c r="C164" s="141"/>
      <c r="D164" s="88"/>
      <c r="E164" s="116"/>
      <c r="F164" s="46"/>
      <c r="G164" s="37"/>
      <c r="H164" s="46"/>
      <c r="O164" s="48"/>
      <c r="P164" s="57"/>
      <c r="Q164" s="4"/>
      <c r="R164" s="57"/>
    </row>
    <row r="165" spans="3:18" s="47" customFormat="1" ht="18" customHeight="1" x14ac:dyDescent="0.25">
      <c r="C165" s="141"/>
      <c r="D165" s="88"/>
      <c r="E165" s="116"/>
      <c r="F165" s="46"/>
      <c r="G165" s="37"/>
      <c r="H165" s="46"/>
      <c r="O165" s="48"/>
      <c r="P165" s="57"/>
      <c r="Q165" s="4"/>
      <c r="R165" s="57"/>
    </row>
    <row r="166" spans="3:18" s="47" customFormat="1" ht="18" customHeight="1" x14ac:dyDescent="0.25">
      <c r="C166" s="141"/>
      <c r="D166" s="88"/>
      <c r="E166" s="116"/>
      <c r="F166" s="46"/>
      <c r="G166" s="37"/>
      <c r="H166" s="46"/>
      <c r="O166" s="48"/>
      <c r="P166" s="57"/>
      <c r="Q166" s="4"/>
      <c r="R166" s="57"/>
    </row>
    <row r="167" spans="3:18" s="47" customFormat="1" ht="18" customHeight="1" x14ac:dyDescent="0.25">
      <c r="C167" s="141"/>
      <c r="D167" s="88"/>
      <c r="E167" s="116"/>
      <c r="F167" s="46"/>
      <c r="G167" s="37"/>
      <c r="H167" s="46"/>
      <c r="O167" s="48"/>
      <c r="P167" s="57"/>
      <c r="Q167" s="4"/>
      <c r="R167" s="57"/>
    </row>
    <row r="168" spans="3:18" s="47" customFormat="1" ht="18" customHeight="1" x14ac:dyDescent="0.25">
      <c r="C168" s="141"/>
      <c r="D168" s="88"/>
      <c r="E168" s="116"/>
      <c r="F168" s="46"/>
      <c r="G168" s="37"/>
      <c r="H168" s="46"/>
      <c r="O168" s="48"/>
      <c r="P168" s="57"/>
      <c r="Q168" s="4"/>
      <c r="R168" s="57"/>
    </row>
    <row r="169" spans="3:18" s="47" customFormat="1" ht="18" customHeight="1" x14ac:dyDescent="0.25">
      <c r="C169" s="141"/>
      <c r="D169" s="88"/>
      <c r="E169" s="116"/>
      <c r="F169" s="46"/>
      <c r="G169" s="37"/>
      <c r="H169" s="46"/>
      <c r="O169" s="48"/>
      <c r="P169" s="57"/>
      <c r="Q169" s="4"/>
      <c r="R169" s="57"/>
    </row>
    <row r="170" spans="3:18" s="47" customFormat="1" ht="18" customHeight="1" x14ac:dyDescent="0.25">
      <c r="C170" s="141"/>
      <c r="D170" s="88"/>
      <c r="E170" s="116"/>
      <c r="F170" s="46"/>
      <c r="G170" s="37"/>
      <c r="H170" s="46"/>
      <c r="O170" s="48"/>
      <c r="P170" s="57"/>
      <c r="Q170" s="4"/>
      <c r="R170" s="57"/>
    </row>
    <row r="171" spans="3:18" s="47" customFormat="1" ht="18" customHeight="1" x14ac:dyDescent="0.25">
      <c r="C171" s="141"/>
      <c r="D171" s="88"/>
      <c r="E171" s="116"/>
      <c r="F171" s="46"/>
      <c r="G171" s="37"/>
      <c r="H171" s="46"/>
      <c r="O171" s="48"/>
      <c r="P171" s="57"/>
      <c r="Q171" s="4"/>
      <c r="R171" s="57"/>
    </row>
    <row r="172" spans="3:18" s="47" customFormat="1" ht="18" customHeight="1" x14ac:dyDescent="0.25">
      <c r="C172" s="141"/>
      <c r="D172" s="88"/>
      <c r="E172" s="116"/>
      <c r="F172" s="46"/>
      <c r="G172" s="37"/>
      <c r="H172" s="46"/>
      <c r="O172" s="48"/>
      <c r="P172" s="57"/>
      <c r="Q172" s="4"/>
      <c r="R172" s="57"/>
    </row>
    <row r="173" spans="3:18" s="47" customFormat="1" ht="18" customHeight="1" x14ac:dyDescent="0.25">
      <c r="C173" s="141"/>
      <c r="D173" s="88"/>
      <c r="E173" s="116"/>
      <c r="F173" s="46"/>
      <c r="G173" s="37"/>
      <c r="H173" s="46"/>
      <c r="O173" s="48"/>
      <c r="P173" s="57"/>
      <c r="Q173" s="4"/>
      <c r="R173" s="57"/>
    </row>
    <row r="174" spans="3:18" s="47" customFormat="1" ht="18" customHeight="1" x14ac:dyDescent="0.25">
      <c r="C174" s="141"/>
      <c r="D174" s="88"/>
      <c r="E174" s="116"/>
      <c r="F174" s="46"/>
      <c r="G174" s="37"/>
      <c r="H174" s="46"/>
      <c r="O174" s="48"/>
      <c r="P174" s="57"/>
      <c r="Q174" s="4"/>
      <c r="R174" s="57"/>
    </row>
    <row r="175" spans="3:18" s="47" customFormat="1" ht="18" customHeight="1" x14ac:dyDescent="0.25">
      <c r="C175" s="141"/>
      <c r="D175" s="88"/>
      <c r="E175" s="116"/>
      <c r="F175" s="46"/>
      <c r="G175" s="37"/>
      <c r="H175" s="46"/>
      <c r="O175" s="48"/>
      <c r="P175" s="57"/>
      <c r="Q175" s="4"/>
      <c r="R175" s="57"/>
    </row>
    <row r="176" spans="3:18" s="47" customFormat="1" ht="18" customHeight="1" x14ac:dyDescent="0.25">
      <c r="C176" s="141"/>
      <c r="D176" s="88"/>
      <c r="E176" s="116"/>
      <c r="F176" s="46"/>
      <c r="G176" s="37"/>
      <c r="H176" s="46"/>
      <c r="O176" s="48"/>
      <c r="P176" s="57"/>
      <c r="Q176" s="4"/>
      <c r="R176" s="57"/>
    </row>
    <row r="177" spans="3:18" s="47" customFormat="1" ht="18" customHeight="1" x14ac:dyDescent="0.25">
      <c r="C177" s="141"/>
      <c r="D177" s="88"/>
      <c r="E177" s="116"/>
      <c r="F177" s="46"/>
      <c r="G177" s="37"/>
      <c r="H177" s="46"/>
      <c r="O177" s="48"/>
      <c r="P177" s="57"/>
      <c r="Q177" s="4"/>
      <c r="R177" s="57"/>
    </row>
    <row r="178" spans="3:18" s="47" customFormat="1" ht="18" customHeight="1" x14ac:dyDescent="0.25">
      <c r="C178" s="141"/>
      <c r="D178" s="88"/>
      <c r="E178" s="116"/>
      <c r="F178" s="46"/>
      <c r="G178" s="37"/>
      <c r="H178" s="46"/>
      <c r="O178" s="48"/>
      <c r="P178" s="57"/>
      <c r="Q178" s="4"/>
      <c r="R178" s="57"/>
    </row>
    <row r="179" spans="3:18" s="47" customFormat="1" ht="18" customHeight="1" x14ac:dyDescent="0.25">
      <c r="C179" s="141"/>
      <c r="D179" s="88"/>
      <c r="E179" s="116"/>
      <c r="F179" s="46"/>
      <c r="G179" s="37"/>
      <c r="H179" s="46"/>
      <c r="O179" s="48"/>
      <c r="P179" s="57"/>
      <c r="Q179" s="4"/>
      <c r="R179" s="57"/>
    </row>
    <row r="180" spans="3:18" s="47" customFormat="1" ht="18" customHeight="1" x14ac:dyDescent="0.25">
      <c r="C180" s="141"/>
      <c r="D180" s="88"/>
      <c r="E180" s="116"/>
      <c r="F180" s="46"/>
      <c r="G180" s="37"/>
      <c r="H180" s="46"/>
      <c r="O180" s="48"/>
      <c r="P180" s="57"/>
      <c r="Q180" s="4"/>
      <c r="R180" s="57"/>
    </row>
    <row r="181" spans="3:18" s="47" customFormat="1" ht="18" customHeight="1" x14ac:dyDescent="0.25">
      <c r="C181" s="141"/>
      <c r="D181" s="88"/>
      <c r="E181" s="116"/>
      <c r="F181" s="46"/>
      <c r="G181" s="37"/>
      <c r="H181" s="46"/>
      <c r="O181" s="48"/>
      <c r="P181" s="57"/>
      <c r="Q181" s="4"/>
      <c r="R181" s="57"/>
    </row>
    <row r="182" spans="3:18" s="47" customFormat="1" ht="18" customHeight="1" x14ac:dyDescent="0.25">
      <c r="C182" s="141"/>
      <c r="D182" s="88"/>
      <c r="E182" s="116"/>
      <c r="F182" s="46"/>
      <c r="G182" s="37"/>
      <c r="H182" s="46"/>
      <c r="O182" s="48"/>
      <c r="P182" s="57"/>
      <c r="Q182" s="4"/>
      <c r="R182" s="57"/>
    </row>
    <row r="183" spans="3:18" s="47" customFormat="1" ht="18" customHeight="1" x14ac:dyDescent="0.25">
      <c r="C183" s="141"/>
      <c r="D183" s="88"/>
      <c r="E183" s="116"/>
      <c r="F183" s="46"/>
      <c r="G183" s="37"/>
      <c r="H183" s="46"/>
      <c r="O183" s="48"/>
      <c r="P183" s="57"/>
      <c r="Q183" s="4"/>
      <c r="R183" s="57"/>
    </row>
    <row r="184" spans="3:18" s="47" customFormat="1" ht="18" customHeight="1" x14ac:dyDescent="0.25">
      <c r="C184" s="141"/>
      <c r="D184" s="88"/>
      <c r="E184" s="116"/>
      <c r="F184" s="46"/>
      <c r="G184" s="37"/>
      <c r="H184" s="46"/>
      <c r="O184" s="48"/>
      <c r="P184" s="57"/>
      <c r="Q184" s="4"/>
      <c r="R184" s="57"/>
    </row>
    <row r="185" spans="3:18" s="47" customFormat="1" ht="18" customHeight="1" x14ac:dyDescent="0.25">
      <c r="C185" s="141"/>
      <c r="D185" s="88"/>
      <c r="E185" s="116"/>
      <c r="F185" s="46"/>
      <c r="G185" s="37"/>
      <c r="H185" s="46"/>
      <c r="O185" s="48"/>
      <c r="P185" s="57"/>
      <c r="Q185" s="4"/>
      <c r="R185" s="57"/>
    </row>
    <row r="186" spans="3:18" s="47" customFormat="1" ht="18" customHeight="1" x14ac:dyDescent="0.25">
      <c r="C186" s="141"/>
      <c r="D186" s="88"/>
      <c r="E186" s="116"/>
      <c r="F186" s="46"/>
      <c r="G186" s="37"/>
      <c r="H186" s="46"/>
      <c r="O186" s="48"/>
      <c r="P186" s="57"/>
      <c r="Q186" s="4"/>
      <c r="R186" s="57"/>
    </row>
    <row r="187" spans="3:18" s="47" customFormat="1" ht="18" customHeight="1" x14ac:dyDescent="0.25">
      <c r="C187" s="141"/>
      <c r="D187" s="88"/>
      <c r="E187" s="116"/>
      <c r="F187" s="46"/>
      <c r="G187" s="37"/>
      <c r="H187" s="46"/>
      <c r="O187" s="48"/>
      <c r="P187" s="57"/>
      <c r="Q187" s="4"/>
      <c r="R187" s="57"/>
    </row>
    <row r="188" spans="3:18" s="47" customFormat="1" ht="18" customHeight="1" x14ac:dyDescent="0.25">
      <c r="C188" s="141"/>
      <c r="D188" s="88"/>
      <c r="E188" s="116"/>
      <c r="F188" s="46"/>
      <c r="G188" s="37"/>
      <c r="H188" s="46"/>
      <c r="O188" s="48"/>
      <c r="P188" s="57"/>
      <c r="Q188" s="4"/>
      <c r="R188" s="57"/>
    </row>
    <row r="189" spans="3:18" s="47" customFormat="1" ht="18" customHeight="1" x14ac:dyDescent="0.25">
      <c r="C189" s="141"/>
      <c r="D189" s="88"/>
      <c r="E189" s="116"/>
      <c r="F189" s="46"/>
      <c r="G189" s="37"/>
      <c r="H189" s="46"/>
      <c r="O189" s="48"/>
      <c r="P189" s="57"/>
      <c r="Q189" s="4"/>
      <c r="R189" s="57"/>
    </row>
    <row r="190" spans="3:18" s="47" customFormat="1" ht="18" customHeight="1" x14ac:dyDescent="0.25">
      <c r="C190" s="141"/>
      <c r="D190" s="88"/>
      <c r="E190" s="116"/>
      <c r="F190" s="46"/>
      <c r="G190" s="37"/>
      <c r="H190" s="46"/>
      <c r="O190" s="48"/>
      <c r="P190" s="57"/>
      <c r="Q190" s="4"/>
      <c r="R190" s="57"/>
    </row>
    <row r="191" spans="3:18" s="47" customFormat="1" ht="18" customHeight="1" x14ac:dyDescent="0.25">
      <c r="C191" s="141"/>
      <c r="D191" s="88"/>
      <c r="E191" s="116"/>
      <c r="F191" s="46"/>
      <c r="G191" s="37"/>
      <c r="H191" s="46"/>
      <c r="O191" s="48"/>
      <c r="P191" s="57"/>
      <c r="Q191" s="4"/>
      <c r="R191" s="57"/>
    </row>
    <row r="192" spans="3:18" s="47" customFormat="1" ht="18" customHeight="1" x14ac:dyDescent="0.25">
      <c r="C192" s="141"/>
      <c r="D192" s="88"/>
      <c r="E192" s="116"/>
      <c r="F192" s="46"/>
      <c r="G192" s="37"/>
      <c r="H192" s="46"/>
      <c r="O192" s="48"/>
      <c r="P192" s="57"/>
      <c r="Q192" s="4"/>
      <c r="R192" s="57"/>
    </row>
    <row r="193" spans="3:18" s="47" customFormat="1" ht="18" customHeight="1" x14ac:dyDescent="0.25">
      <c r="C193" s="141"/>
      <c r="D193" s="88"/>
      <c r="E193" s="116"/>
      <c r="F193" s="46"/>
      <c r="G193" s="37"/>
      <c r="H193" s="46"/>
      <c r="O193" s="48"/>
      <c r="P193" s="57"/>
      <c r="Q193" s="4"/>
      <c r="R193" s="57"/>
    </row>
    <row r="194" spans="3:18" s="47" customFormat="1" ht="18" customHeight="1" x14ac:dyDescent="0.25">
      <c r="C194" s="141"/>
      <c r="D194" s="88"/>
      <c r="E194" s="116"/>
      <c r="F194" s="46"/>
      <c r="G194" s="37"/>
      <c r="H194" s="46"/>
      <c r="O194" s="48"/>
      <c r="P194" s="57"/>
      <c r="Q194" s="4"/>
      <c r="R194" s="57"/>
    </row>
    <row r="195" spans="3:18" s="47" customFormat="1" ht="18" customHeight="1" x14ac:dyDescent="0.25">
      <c r="C195" s="141"/>
      <c r="D195" s="88"/>
      <c r="E195" s="116"/>
      <c r="F195" s="46"/>
      <c r="G195" s="37"/>
      <c r="H195" s="46"/>
      <c r="O195" s="48"/>
      <c r="P195" s="57"/>
      <c r="Q195" s="4"/>
      <c r="R195" s="57"/>
    </row>
    <row r="196" spans="3:18" s="47" customFormat="1" ht="18" customHeight="1" x14ac:dyDescent="0.25">
      <c r="C196" s="141"/>
      <c r="D196" s="88"/>
      <c r="E196" s="116"/>
      <c r="F196" s="46"/>
      <c r="G196" s="37"/>
      <c r="H196" s="46"/>
      <c r="O196" s="48"/>
      <c r="P196" s="57"/>
      <c r="Q196" s="4"/>
      <c r="R196" s="57"/>
    </row>
    <row r="197" spans="3:18" s="47" customFormat="1" ht="18" customHeight="1" x14ac:dyDescent="0.25">
      <c r="C197" s="141"/>
      <c r="D197" s="88"/>
      <c r="E197" s="116"/>
      <c r="F197" s="46"/>
      <c r="G197" s="37"/>
      <c r="H197" s="46"/>
      <c r="O197" s="48"/>
      <c r="P197" s="57"/>
      <c r="Q197" s="4"/>
      <c r="R197" s="57"/>
    </row>
    <row r="198" spans="3:18" s="47" customFormat="1" ht="18" customHeight="1" x14ac:dyDescent="0.25">
      <c r="C198" s="141"/>
      <c r="D198" s="88"/>
      <c r="E198" s="116"/>
      <c r="F198" s="46"/>
      <c r="G198" s="37"/>
      <c r="H198" s="46"/>
      <c r="O198" s="48"/>
      <c r="P198" s="57"/>
      <c r="Q198" s="4"/>
      <c r="R198" s="57"/>
    </row>
    <row r="199" spans="3:18" s="47" customFormat="1" ht="18" customHeight="1" x14ac:dyDescent="0.25">
      <c r="C199" s="141"/>
      <c r="D199" s="88"/>
      <c r="E199" s="116"/>
      <c r="F199" s="46"/>
      <c r="G199" s="37"/>
      <c r="H199" s="46"/>
      <c r="O199" s="48"/>
      <c r="P199" s="57"/>
      <c r="Q199" s="4"/>
      <c r="R199" s="57"/>
    </row>
    <row r="200" spans="3:18" s="47" customFormat="1" ht="18" customHeight="1" x14ac:dyDescent="0.25">
      <c r="C200" s="141"/>
      <c r="D200" s="88"/>
      <c r="E200" s="116"/>
      <c r="F200" s="46"/>
      <c r="G200" s="37"/>
      <c r="H200" s="46"/>
      <c r="O200" s="48"/>
      <c r="P200" s="57"/>
      <c r="Q200" s="4"/>
      <c r="R200" s="57"/>
    </row>
    <row r="201" spans="3:18" s="47" customFormat="1" ht="18" customHeight="1" x14ac:dyDescent="0.25">
      <c r="C201" s="141"/>
      <c r="D201" s="88"/>
      <c r="E201" s="116"/>
      <c r="F201" s="46"/>
      <c r="G201" s="37"/>
      <c r="H201" s="46"/>
      <c r="O201" s="48"/>
      <c r="P201" s="57"/>
      <c r="Q201" s="4"/>
      <c r="R201" s="57"/>
    </row>
    <row r="202" spans="3:18" s="47" customFormat="1" ht="18" customHeight="1" x14ac:dyDescent="0.25">
      <c r="C202" s="141"/>
      <c r="D202" s="88"/>
      <c r="E202" s="116"/>
      <c r="F202" s="46"/>
      <c r="G202" s="37"/>
      <c r="H202" s="46"/>
      <c r="O202" s="48"/>
      <c r="P202" s="57"/>
      <c r="Q202" s="4"/>
      <c r="R202" s="57"/>
    </row>
    <row r="203" spans="3:18" s="47" customFormat="1" ht="18" customHeight="1" x14ac:dyDescent="0.25">
      <c r="C203" s="141"/>
      <c r="D203" s="88"/>
      <c r="E203" s="116"/>
      <c r="F203" s="46"/>
      <c r="G203" s="37"/>
      <c r="H203" s="46"/>
      <c r="O203" s="48"/>
      <c r="P203" s="57"/>
      <c r="Q203" s="4"/>
      <c r="R203" s="57"/>
    </row>
    <row r="204" spans="3:18" s="47" customFormat="1" ht="18" customHeight="1" x14ac:dyDescent="0.25">
      <c r="C204" s="141"/>
      <c r="D204" s="88"/>
      <c r="E204" s="116"/>
      <c r="F204" s="46"/>
      <c r="G204" s="37"/>
      <c r="H204" s="46"/>
      <c r="O204" s="48"/>
      <c r="P204" s="57"/>
      <c r="Q204" s="4"/>
      <c r="R204" s="57"/>
    </row>
    <row r="205" spans="3:18" s="47" customFormat="1" ht="18" customHeight="1" x14ac:dyDescent="0.25">
      <c r="C205" s="141"/>
      <c r="D205" s="88"/>
      <c r="E205" s="116"/>
      <c r="F205" s="46"/>
      <c r="G205" s="37"/>
      <c r="H205" s="46"/>
      <c r="O205" s="48"/>
      <c r="P205" s="57"/>
      <c r="Q205" s="4"/>
      <c r="R205" s="57"/>
    </row>
    <row r="206" spans="3:18" s="47" customFormat="1" ht="18" customHeight="1" x14ac:dyDescent="0.25">
      <c r="C206" s="141"/>
      <c r="D206" s="88"/>
      <c r="E206" s="116"/>
      <c r="F206" s="46"/>
      <c r="G206" s="37"/>
      <c r="H206" s="46"/>
      <c r="O206" s="48"/>
      <c r="P206" s="57"/>
      <c r="Q206" s="4"/>
      <c r="R206" s="57"/>
    </row>
    <row r="207" spans="3:18" s="47" customFormat="1" ht="18" customHeight="1" x14ac:dyDescent="0.25">
      <c r="C207" s="141"/>
      <c r="D207" s="88"/>
      <c r="E207" s="116"/>
      <c r="F207" s="46"/>
      <c r="G207" s="37"/>
      <c r="H207" s="46"/>
      <c r="O207" s="48"/>
      <c r="P207" s="57"/>
      <c r="Q207" s="4"/>
      <c r="R207" s="57"/>
    </row>
    <row r="208" spans="3:18" s="47" customFormat="1" ht="18" customHeight="1" x14ac:dyDescent="0.25">
      <c r="C208" s="141"/>
      <c r="D208" s="88"/>
      <c r="E208" s="116"/>
      <c r="F208" s="46"/>
      <c r="G208" s="37"/>
      <c r="H208" s="46"/>
      <c r="O208" s="48"/>
      <c r="P208" s="57"/>
      <c r="Q208" s="4"/>
      <c r="R208" s="57"/>
    </row>
  </sheetData>
  <sortState ref="A10:Y67">
    <sortCondition ref="U10:U67"/>
    <sortCondition ref="D10:D67"/>
    <sortCondition ref="C10:C67"/>
  </sortState>
  <mergeCells count="4">
    <mergeCell ref="J61:O61"/>
    <mergeCell ref="C65:F65"/>
    <mergeCell ref="J65:O65"/>
    <mergeCell ref="A4:U4"/>
  </mergeCells>
  <pageMargins left="0.54" right="0.16" top="0.39370078740157499" bottom="0.2" header="0.15748031496063" footer="0.31496062992126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Windows User</cp:lastModifiedBy>
  <cp:lastPrinted>2020-09-04T07:11:43Z</cp:lastPrinted>
  <dcterms:created xsi:type="dcterms:W3CDTF">2017-10-30T02:45:57Z</dcterms:created>
  <dcterms:modified xsi:type="dcterms:W3CDTF">2021-06-03T03:13:48Z</dcterms:modified>
</cp:coreProperties>
</file>